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52511"/>
</workbook>
</file>

<file path=xl/calcChain.xml><?xml version="1.0" encoding="utf-8"?>
<calcChain xmlns="http://schemas.openxmlformats.org/spreadsheetml/2006/main">
  <c r="J45" i="1" l="1"/>
  <c r="J272" i="1"/>
  <c r="J271" i="1" s="1"/>
  <c r="J270" i="1" s="1"/>
  <c r="J269" i="1" s="1"/>
  <c r="J275" i="1"/>
  <c r="J274" i="1" s="1"/>
  <c r="K267" i="1"/>
  <c r="L267" i="1"/>
  <c r="M267" i="1"/>
  <c r="N267" i="1"/>
  <c r="O267" i="1"/>
  <c r="P267" i="1"/>
  <c r="J331" i="1"/>
  <c r="J333" i="1"/>
  <c r="J339" i="1"/>
  <c r="J341" i="1"/>
  <c r="J344" i="1"/>
  <c r="J343" i="1" s="1"/>
  <c r="J350" i="1"/>
  <c r="J349" i="1" s="1"/>
  <c r="J348" i="1" s="1"/>
  <c r="J347" i="1" s="1"/>
  <c r="J355" i="1"/>
  <c r="J354" i="1" s="1"/>
  <c r="J353" i="1" s="1"/>
  <c r="J352" i="1" s="1"/>
  <c r="J361" i="1"/>
  <c r="J360" i="1" s="1"/>
  <c r="J359" i="1" s="1"/>
  <c r="J358" i="1" s="1"/>
  <c r="J357" i="1" s="1"/>
  <c r="J372" i="1"/>
  <c r="J371" i="1" s="1"/>
  <c r="J370" i="1" s="1"/>
  <c r="J369" i="1" s="1"/>
  <c r="J363" i="1" s="1"/>
  <c r="J377" i="1"/>
  <c r="J376" i="1" s="1"/>
  <c r="J380" i="1"/>
  <c r="J379" i="1" s="1"/>
  <c r="J401" i="1"/>
  <c r="J402" i="1"/>
  <c r="J405" i="1"/>
  <c r="J404" i="1" s="1"/>
  <c r="J408" i="1"/>
  <c r="J407" i="1" s="1"/>
  <c r="J411" i="1"/>
  <c r="J410" i="1" s="1"/>
  <c r="J414" i="1"/>
  <c r="J413" i="1" s="1"/>
  <c r="J417" i="1"/>
  <c r="J416" i="1" s="1"/>
  <c r="J420" i="1"/>
  <c r="J419" i="1" s="1"/>
  <c r="Q403" i="1"/>
  <c r="J338" i="1" l="1"/>
  <c r="J346" i="1"/>
  <c r="J337" i="1"/>
  <c r="J336" i="1" s="1"/>
  <c r="J335" i="1" s="1"/>
  <c r="J397" i="1"/>
  <c r="Q13" i="1"/>
  <c r="Q14" i="1"/>
  <c r="Q15" i="1"/>
  <c r="Q16" i="1"/>
  <c r="Q19" i="1"/>
  <c r="Q20" i="1"/>
  <c r="Q24" i="1"/>
  <c r="Q29" i="1"/>
  <c r="Q30" i="1"/>
  <c r="Q31" i="1"/>
  <c r="Q32" i="1"/>
  <c r="Q33" i="1"/>
  <c r="Q34" i="1"/>
  <c r="Q37" i="1"/>
  <c r="Q38" i="1"/>
  <c r="Q39" i="1"/>
  <c r="Q42" i="1"/>
  <c r="Q44" i="1"/>
  <c r="Q46" i="1"/>
  <c r="Q49" i="1"/>
  <c r="Q51" i="1"/>
  <c r="Q52" i="1"/>
  <c r="Q57" i="1"/>
  <c r="Q62" i="1"/>
  <c r="Q64" i="1"/>
  <c r="Q67" i="1"/>
  <c r="Q69" i="1"/>
  <c r="Q70" i="1"/>
  <c r="Q72" i="1"/>
  <c r="Q77" i="1"/>
  <c r="Q78" i="1"/>
  <c r="Q79" i="1"/>
  <c r="Q81" i="1"/>
  <c r="Q86" i="1"/>
  <c r="Q88" i="1"/>
  <c r="Q90" i="1"/>
  <c r="Q91" i="1"/>
  <c r="Q92" i="1"/>
  <c r="Q93" i="1"/>
  <c r="Q97" i="1"/>
  <c r="Q98" i="1"/>
  <c r="Q99" i="1"/>
  <c r="Q100" i="1"/>
  <c r="Q104" i="1"/>
  <c r="Q105" i="1"/>
  <c r="Q106" i="1"/>
  <c r="Q107" i="1"/>
  <c r="Q109" i="1"/>
  <c r="Q111" i="1"/>
  <c r="Q114" i="1"/>
  <c r="Q115" i="1"/>
  <c r="Q116" i="1"/>
  <c r="Q117" i="1"/>
  <c r="Q118" i="1"/>
  <c r="Q119" i="1"/>
  <c r="Q121" i="1"/>
  <c r="Q126" i="1"/>
  <c r="Q129" i="1"/>
  <c r="Q132" i="1"/>
  <c r="Q135" i="1"/>
  <c r="Q136" i="1"/>
  <c r="Q137" i="1"/>
  <c r="Q138" i="1"/>
  <c r="Q141" i="1"/>
  <c r="Q144" i="1"/>
  <c r="Q147" i="1"/>
  <c r="Q150" i="1"/>
  <c r="Q153" i="1"/>
  <c r="Q158" i="1"/>
  <c r="Q163" i="1"/>
  <c r="Q165" i="1"/>
  <c r="Q166" i="1"/>
  <c r="Q167" i="1"/>
  <c r="Q168" i="1"/>
  <c r="Q173" i="1"/>
  <c r="Q175" i="1"/>
  <c r="Q176" i="1"/>
  <c r="Q179" i="1"/>
  <c r="Q182" i="1"/>
  <c r="Q183" i="1"/>
  <c r="Q184" i="1"/>
  <c r="Q185" i="1"/>
  <c r="Q186" i="1"/>
  <c r="Q187" i="1"/>
  <c r="Q190" i="1"/>
  <c r="Q195" i="1"/>
  <c r="Q196" i="1"/>
  <c r="Q197" i="1"/>
  <c r="Q202" i="1"/>
  <c r="Q205" i="1"/>
  <c r="Q206" i="1"/>
  <c r="Q207" i="1"/>
  <c r="Q208" i="1"/>
  <c r="Q210" i="1"/>
  <c r="Q213" i="1"/>
  <c r="Q218" i="1"/>
  <c r="Q219" i="1"/>
  <c r="Q220" i="1"/>
  <c r="Q222" i="1"/>
  <c r="Q223" i="1"/>
  <c r="Q227" i="1"/>
  <c r="Q228" i="1"/>
  <c r="Q230" i="1"/>
  <c r="Q233" i="1"/>
  <c r="Q238" i="1"/>
  <c r="Q241" i="1"/>
  <c r="Q242" i="1"/>
  <c r="Q243" i="1"/>
  <c r="Q244" i="1"/>
  <c r="Q245" i="1"/>
  <c r="Q246" i="1"/>
  <c r="Q249" i="1"/>
  <c r="Q254" i="1"/>
  <c r="Q259" i="1"/>
  <c r="Q260" i="1"/>
  <c r="Q261" i="1"/>
  <c r="Q262" i="1"/>
  <c r="Q263" i="1"/>
  <c r="Q264" i="1"/>
  <c r="Q265" i="1"/>
  <c r="Q267" i="1"/>
  <c r="Q268" i="1"/>
  <c r="Q273" i="1"/>
  <c r="Q274" i="1"/>
  <c r="Q275" i="1"/>
  <c r="Q276" i="1"/>
  <c r="Q277" i="1"/>
  <c r="Q278" i="1"/>
  <c r="Q279" i="1"/>
  <c r="Q280" i="1"/>
  <c r="Q282" i="1"/>
  <c r="Q285" i="1"/>
  <c r="Q290" i="1"/>
  <c r="Q291" i="1"/>
  <c r="Q292" i="1"/>
  <c r="Q293" i="1"/>
  <c r="Q294" i="1"/>
  <c r="Q296" i="1"/>
  <c r="Q301" i="1"/>
  <c r="Q304" i="1"/>
  <c r="Q307" i="1"/>
  <c r="Q308" i="1"/>
  <c r="Q309" i="1"/>
  <c r="Q310" i="1"/>
  <c r="Q312" i="1"/>
  <c r="Q317" i="1"/>
  <c r="Q320" i="1"/>
  <c r="Q322" i="1"/>
  <c r="Q325" i="1"/>
  <c r="Q327" i="1"/>
  <c r="Q328" i="1"/>
  <c r="Q329" i="1"/>
  <c r="Q332" i="1"/>
  <c r="Q334" i="1"/>
  <c r="Q340" i="1"/>
  <c r="Q342" i="1"/>
  <c r="Q345" i="1"/>
  <c r="Q351" i="1"/>
  <c r="Q352" i="1"/>
  <c r="Q353" i="1"/>
  <c r="Q356" i="1"/>
  <c r="Q362" i="1"/>
  <c r="Q364" i="1"/>
  <c r="Q365" i="1"/>
  <c r="Q366" i="1"/>
  <c r="Q367" i="1"/>
  <c r="Q368" i="1"/>
  <c r="Q373" i="1"/>
  <c r="Q378" i="1"/>
  <c r="Q381" i="1"/>
  <c r="Q382" i="1"/>
  <c r="Q383" i="1"/>
  <c r="Q384" i="1"/>
  <c r="Q387" i="1"/>
  <c r="Q389" i="1"/>
  <c r="Q390" i="1"/>
  <c r="Q393" i="1"/>
  <c r="Q395" i="1"/>
  <c r="Q396" i="1"/>
  <c r="Q398" i="1"/>
  <c r="Q399" i="1"/>
  <c r="Q400" i="1"/>
  <c r="Q406" i="1"/>
  <c r="Q408" i="1"/>
  <c r="Q409" i="1"/>
  <c r="Q410" i="1"/>
  <c r="Q412" i="1"/>
  <c r="Q415" i="1"/>
  <c r="Q416" i="1"/>
  <c r="Q417" i="1"/>
  <c r="Q418" i="1"/>
  <c r="Q422" i="1"/>
  <c r="Q425" i="1"/>
  <c r="Q426" i="1"/>
  <c r="Q427" i="1"/>
  <c r="Q428" i="1"/>
  <c r="Q431" i="1"/>
  <c r="Q433" i="1"/>
  <c r="Q434" i="1"/>
  <c r="Q436" i="1"/>
  <c r="Q440" i="1"/>
  <c r="Q442" i="1"/>
  <c r="Q443" i="1"/>
  <c r="Q446" i="1"/>
  <c r="Q449" i="1"/>
  <c r="Q452" i="1"/>
  <c r="P451" i="1"/>
  <c r="P450" i="1" s="1"/>
  <c r="P448" i="1"/>
  <c r="P447" i="1" s="1"/>
  <c r="P445" i="1"/>
  <c r="P444" i="1" s="1"/>
  <c r="Q444" i="1" s="1"/>
  <c r="P442" i="1"/>
  <c r="P441" i="1" s="1"/>
  <c r="P439" i="1"/>
  <c r="P438" i="1" s="1"/>
  <c r="P435" i="1"/>
  <c r="P433" i="1"/>
  <c r="P430" i="1"/>
  <c r="P429" i="1" s="1"/>
  <c r="P427" i="1"/>
  <c r="P426" i="1" s="1"/>
  <c r="P424" i="1"/>
  <c r="P423" i="1" s="1"/>
  <c r="P421" i="1"/>
  <c r="P420" i="1" s="1"/>
  <c r="P417" i="1"/>
  <c r="P416" i="1" s="1"/>
  <c r="P414" i="1"/>
  <c r="Q414" i="1" s="1"/>
  <c r="P413" i="1"/>
  <c r="Q413" i="1" s="1"/>
  <c r="P411" i="1"/>
  <c r="P410" i="1" s="1"/>
  <c r="P408" i="1"/>
  <c r="P407" i="1"/>
  <c r="P405" i="1"/>
  <c r="P404" i="1" s="1"/>
  <c r="P402" i="1"/>
  <c r="P401" i="1" s="1"/>
  <c r="P394" i="1"/>
  <c r="P392" i="1"/>
  <c r="Q392" i="1" s="1"/>
  <c r="P391" i="1"/>
  <c r="P389" i="1"/>
  <c r="P388" i="1" s="1"/>
  <c r="P386" i="1"/>
  <c r="P385" i="1"/>
  <c r="P383" i="1"/>
  <c r="P382" i="1" s="1"/>
  <c r="P380" i="1"/>
  <c r="Q380" i="1" s="1"/>
  <c r="P377" i="1"/>
  <c r="P376" i="1" s="1"/>
  <c r="Q376" i="1" s="1"/>
  <c r="P372" i="1"/>
  <c r="P371" i="1" s="1"/>
  <c r="P370" i="1" s="1"/>
  <c r="P369" i="1" s="1"/>
  <c r="P363" i="1" s="1"/>
  <c r="P361" i="1"/>
  <c r="P360" i="1" s="1"/>
  <c r="P359" i="1" s="1"/>
  <c r="P358" i="1" s="1"/>
  <c r="P357" i="1" s="1"/>
  <c r="P355" i="1"/>
  <c r="P354" i="1" s="1"/>
  <c r="P353" i="1" s="1"/>
  <c r="P352" i="1" s="1"/>
  <c r="P350" i="1"/>
  <c r="Q350" i="1" s="1"/>
  <c r="P349" i="1"/>
  <c r="P348" i="1" s="1"/>
  <c r="P347" i="1" s="1"/>
  <c r="Q347" i="1" s="1"/>
  <c r="P344" i="1"/>
  <c r="P343" i="1" s="1"/>
  <c r="Q343" i="1" s="1"/>
  <c r="P341" i="1"/>
  <c r="P339" i="1"/>
  <c r="Q339" i="1" s="1"/>
  <c r="P333" i="1"/>
  <c r="P331" i="1"/>
  <c r="P330" i="1" s="1"/>
  <c r="P327" i="1"/>
  <c r="P326" i="1"/>
  <c r="Q326" i="1" s="1"/>
  <c r="P324" i="1"/>
  <c r="P323" i="1" s="1"/>
  <c r="P321" i="1"/>
  <c r="Q321" i="1" s="1"/>
  <c r="P319" i="1"/>
  <c r="P318" i="1" s="1"/>
  <c r="Q318" i="1" s="1"/>
  <c r="P316" i="1"/>
  <c r="Q316" i="1" s="1"/>
  <c r="P315" i="1"/>
  <c r="Q315" i="1" s="1"/>
  <c r="P311" i="1"/>
  <c r="P310" i="1" s="1"/>
  <c r="P309" i="1" s="1"/>
  <c r="P308" i="1" s="1"/>
  <c r="P306" i="1"/>
  <c r="Q306" i="1" s="1"/>
  <c r="P305" i="1"/>
  <c r="Q305" i="1" s="1"/>
  <c r="P303" i="1"/>
  <c r="P302" i="1" s="1"/>
  <c r="P300" i="1"/>
  <c r="P299" i="1"/>
  <c r="P295" i="1"/>
  <c r="Q295" i="1" s="1"/>
  <c r="P294" i="1"/>
  <c r="P292" i="1"/>
  <c r="P291" i="1" s="1"/>
  <c r="P289" i="1"/>
  <c r="Q289" i="1" s="1"/>
  <c r="P288" i="1"/>
  <c r="Q288" i="1" s="1"/>
  <c r="P284" i="1"/>
  <c r="Q284" i="1" s="1"/>
  <c r="P283" i="1"/>
  <c r="Q283" i="1" s="1"/>
  <c r="P281" i="1"/>
  <c r="P280" i="1" s="1"/>
  <c r="P278" i="1"/>
  <c r="P277" i="1" s="1"/>
  <c r="P275" i="1"/>
  <c r="P274" i="1" s="1"/>
  <c r="P272" i="1"/>
  <c r="Q272" i="1" s="1"/>
  <c r="P266" i="1"/>
  <c r="P264" i="1"/>
  <c r="P263" i="1" s="1"/>
  <c r="P261" i="1"/>
  <c r="P260" i="1" s="1"/>
  <c r="P258" i="1"/>
  <c r="P257" i="1" s="1"/>
  <c r="Q257" i="1" s="1"/>
  <c r="P253" i="1"/>
  <c r="P252" i="1" s="1"/>
  <c r="P251" i="1" s="1"/>
  <c r="P250" i="1" s="1"/>
  <c r="P248" i="1"/>
  <c r="P247" i="1" s="1"/>
  <c r="P246" i="1" s="1"/>
  <c r="P245" i="1" s="1"/>
  <c r="P243" i="1"/>
  <c r="P242" i="1" s="1"/>
  <c r="P240" i="1"/>
  <c r="P239" i="1" s="1"/>
  <c r="P237" i="1"/>
  <c r="P236" i="1" s="1"/>
  <c r="P232" i="1"/>
  <c r="P231" i="1" s="1"/>
  <c r="Q231" i="1" s="1"/>
  <c r="P229" i="1"/>
  <c r="P227" i="1"/>
  <c r="P222" i="1"/>
  <c r="P221" i="1"/>
  <c r="P219" i="1"/>
  <c r="P217" i="1"/>
  <c r="P212" i="1"/>
  <c r="Q212" i="1" s="1"/>
  <c r="P211" i="1"/>
  <c r="Q211" i="1" s="1"/>
  <c r="P209" i="1"/>
  <c r="P208" i="1" s="1"/>
  <c r="P206" i="1"/>
  <c r="P205" i="1" s="1"/>
  <c r="P201" i="1"/>
  <c r="P200" i="1" s="1"/>
  <c r="P199" i="1" s="1"/>
  <c r="P198" i="1" s="1"/>
  <c r="P196" i="1"/>
  <c r="P194" i="1"/>
  <c r="P193" i="1" s="1"/>
  <c r="P192" i="1" s="1"/>
  <c r="P191" i="1" s="1"/>
  <c r="P189" i="1"/>
  <c r="P188" i="1"/>
  <c r="P187" i="1" s="1"/>
  <c r="P186" i="1" s="1"/>
  <c r="P184" i="1"/>
  <c r="P183" i="1"/>
  <c r="P181" i="1"/>
  <c r="P180" i="1" s="1"/>
  <c r="P178" i="1"/>
  <c r="P177" i="1" s="1"/>
  <c r="P175" i="1"/>
  <c r="P174" i="1" s="1"/>
  <c r="Q174" i="1" s="1"/>
  <c r="P172" i="1"/>
  <c r="P171" i="1"/>
  <c r="P167" i="1"/>
  <c r="P166" i="1"/>
  <c r="P165" i="1" s="1"/>
  <c r="P164" i="1" s="1"/>
  <c r="P162" i="1"/>
  <c r="P161" i="1"/>
  <c r="P160" i="1" s="1"/>
  <c r="P159" i="1" s="1"/>
  <c r="P157" i="1"/>
  <c r="P156" i="1"/>
  <c r="P155" i="1" s="1"/>
  <c r="P154" i="1" s="1"/>
  <c r="Q154" i="1" s="1"/>
  <c r="P152" i="1"/>
  <c r="Q152" i="1" s="1"/>
  <c r="P149" i="1"/>
  <c r="P148" i="1" s="1"/>
  <c r="P146" i="1"/>
  <c r="P145" i="1" s="1"/>
  <c r="P143" i="1"/>
  <c r="P142" i="1" s="1"/>
  <c r="P140" i="1"/>
  <c r="Q140" i="1" s="1"/>
  <c r="P139" i="1"/>
  <c r="Q139" i="1" s="1"/>
  <c r="P137" i="1"/>
  <c r="P136" i="1" s="1"/>
  <c r="P134" i="1"/>
  <c r="P133" i="1" s="1"/>
  <c r="Q133" i="1" s="1"/>
  <c r="P131" i="1"/>
  <c r="P130" i="1" s="1"/>
  <c r="Q130" i="1" s="1"/>
  <c r="P128" i="1"/>
  <c r="Q128" i="1" s="1"/>
  <c r="P127" i="1"/>
  <c r="Q127" i="1" s="1"/>
  <c r="P125" i="1"/>
  <c r="P124" i="1" s="1"/>
  <c r="Q124" i="1" s="1"/>
  <c r="P120" i="1"/>
  <c r="P119" i="1" s="1"/>
  <c r="P118" i="1" s="1"/>
  <c r="P117" i="1" s="1"/>
  <c r="P115" i="1"/>
  <c r="P114" i="1" s="1"/>
  <c r="P113" i="1" s="1"/>
  <c r="P112" i="1" s="1"/>
  <c r="Q112" i="1" s="1"/>
  <c r="P110" i="1"/>
  <c r="Q110" i="1" s="1"/>
  <c r="P108" i="1"/>
  <c r="Q108" i="1" s="1"/>
  <c r="P106" i="1"/>
  <c r="P104" i="1"/>
  <c r="P99" i="1"/>
  <c r="P97" i="1"/>
  <c r="P96" i="1" s="1"/>
  <c r="P95" i="1" s="1"/>
  <c r="P94" i="1" s="1"/>
  <c r="Q94" i="1" s="1"/>
  <c r="P92" i="1"/>
  <c r="P91" i="1" s="1"/>
  <c r="P89" i="1"/>
  <c r="P87" i="1"/>
  <c r="P85" i="1"/>
  <c r="P80" i="1"/>
  <c r="P76" i="1"/>
  <c r="Q76" i="1" s="1"/>
  <c r="P71" i="1"/>
  <c r="P70" i="1" s="1"/>
  <c r="P68" i="1"/>
  <c r="P66" i="1"/>
  <c r="P65" i="1" s="1"/>
  <c r="P63" i="1"/>
  <c r="P61" i="1"/>
  <c r="P56" i="1"/>
  <c r="P55" i="1" s="1"/>
  <c r="P54" i="1" s="1"/>
  <c r="P53" i="1" s="1"/>
  <c r="Q53" i="1" s="1"/>
  <c r="P51" i="1"/>
  <c r="P50" i="1" s="1"/>
  <c r="Q50" i="1" s="1"/>
  <c r="P48" i="1"/>
  <c r="P47" i="1"/>
  <c r="P45" i="1"/>
  <c r="P43" i="1"/>
  <c r="P41" i="1"/>
  <c r="P38" i="1"/>
  <c r="P37" i="1" s="1"/>
  <c r="P28" i="1"/>
  <c r="P27" i="1" s="1"/>
  <c r="P26" i="1" s="1"/>
  <c r="P25" i="1" s="1"/>
  <c r="P23" i="1"/>
  <c r="P22" i="1" s="1"/>
  <c r="P21" i="1" s="1"/>
  <c r="P20" i="1" s="1"/>
  <c r="P18" i="1"/>
  <c r="P17" i="1" s="1"/>
  <c r="P15" i="1"/>
  <c r="P14" i="1" s="1"/>
  <c r="P12" i="1"/>
  <c r="P11" i="1" s="1"/>
  <c r="P10" i="1" s="1"/>
  <c r="P9" i="1" s="1"/>
  <c r="M451" i="1"/>
  <c r="M450" i="1" s="1"/>
  <c r="Q450" i="1" s="1"/>
  <c r="M448" i="1"/>
  <c r="M447" i="1"/>
  <c r="Q447" i="1" s="1"/>
  <c r="M445" i="1"/>
  <c r="M444" i="1" s="1"/>
  <c r="M442" i="1"/>
  <c r="M441" i="1"/>
  <c r="Q441" i="1" s="1"/>
  <c r="M439" i="1"/>
  <c r="M438" i="1" s="1"/>
  <c r="Q438" i="1" s="1"/>
  <c r="M435" i="1"/>
  <c r="Q435" i="1" s="1"/>
  <c r="M433" i="1"/>
  <c r="M432" i="1" s="1"/>
  <c r="M430" i="1"/>
  <c r="Q430" i="1" s="1"/>
  <c r="M429" i="1"/>
  <c r="Q429" i="1" s="1"/>
  <c r="M427" i="1"/>
  <c r="M426" i="1" s="1"/>
  <c r="M424" i="1"/>
  <c r="Q424" i="1" s="1"/>
  <c r="M423" i="1"/>
  <c r="Q423" i="1" s="1"/>
  <c r="M421" i="1"/>
  <c r="M420" i="1" s="1"/>
  <c r="Q420" i="1" s="1"/>
  <c r="M417" i="1"/>
  <c r="M416" i="1" s="1"/>
  <c r="M414" i="1"/>
  <c r="M413" i="1"/>
  <c r="M411" i="1"/>
  <c r="M410" i="1" s="1"/>
  <c r="M408" i="1"/>
  <c r="M407" i="1"/>
  <c r="Q407" i="1" s="1"/>
  <c r="M405" i="1"/>
  <c r="M404" i="1" s="1"/>
  <c r="Q404" i="1" s="1"/>
  <c r="M402" i="1"/>
  <c r="M401" i="1"/>
  <c r="M394" i="1"/>
  <c r="M392" i="1"/>
  <c r="M389" i="1"/>
  <c r="M388" i="1" s="1"/>
  <c r="Q388" i="1" s="1"/>
  <c r="M386" i="1"/>
  <c r="Q386" i="1" s="1"/>
  <c r="M385" i="1"/>
  <c r="Q385" i="1" s="1"/>
  <c r="M383" i="1"/>
  <c r="M382" i="1" s="1"/>
  <c r="M380" i="1"/>
  <c r="M379" i="1"/>
  <c r="M377" i="1"/>
  <c r="M376" i="1" s="1"/>
  <c r="M372" i="1"/>
  <c r="M371" i="1" s="1"/>
  <c r="M370" i="1" s="1"/>
  <c r="M369" i="1" s="1"/>
  <c r="M363" i="1" s="1"/>
  <c r="Q363" i="1" s="1"/>
  <c r="M361" i="1"/>
  <c r="M360" i="1" s="1"/>
  <c r="M359" i="1" s="1"/>
  <c r="M358" i="1" s="1"/>
  <c r="M357" i="1" s="1"/>
  <c r="Q357" i="1" s="1"/>
  <c r="M355" i="1"/>
  <c r="M354" i="1"/>
  <c r="M353" i="1"/>
  <c r="M352" i="1" s="1"/>
  <c r="M350" i="1"/>
  <c r="M349" i="1"/>
  <c r="M348" i="1"/>
  <c r="M347" i="1" s="1"/>
  <c r="M346" i="1" s="1"/>
  <c r="M344" i="1"/>
  <c r="M343" i="1"/>
  <c r="M341" i="1"/>
  <c r="M339" i="1"/>
  <c r="M338" i="1"/>
  <c r="M337" i="1" s="1"/>
  <c r="M336" i="1" s="1"/>
  <c r="M335" i="1" s="1"/>
  <c r="M333" i="1"/>
  <c r="M331" i="1"/>
  <c r="M327" i="1"/>
  <c r="M326" i="1"/>
  <c r="M324" i="1"/>
  <c r="M323" i="1" s="1"/>
  <c r="M321" i="1"/>
  <c r="M319" i="1"/>
  <c r="M318" i="1"/>
  <c r="M316" i="1"/>
  <c r="M315" i="1" s="1"/>
  <c r="M311" i="1"/>
  <c r="M310" i="1" s="1"/>
  <c r="M309" i="1" s="1"/>
  <c r="M308" i="1" s="1"/>
  <c r="M306" i="1"/>
  <c r="M305" i="1" s="1"/>
  <c r="M303" i="1"/>
  <c r="M302" i="1"/>
  <c r="M300" i="1"/>
  <c r="M299" i="1" s="1"/>
  <c r="M298" i="1" s="1"/>
  <c r="M297" i="1" s="1"/>
  <c r="M295" i="1"/>
  <c r="M294" i="1" s="1"/>
  <c r="M292" i="1"/>
  <c r="M291" i="1"/>
  <c r="M289" i="1"/>
  <c r="M288" i="1" s="1"/>
  <c r="M284" i="1"/>
  <c r="M283" i="1" s="1"/>
  <c r="M281" i="1"/>
  <c r="M280" i="1"/>
  <c r="M278" i="1"/>
  <c r="M277" i="1" s="1"/>
  <c r="M275" i="1"/>
  <c r="M274" i="1"/>
  <c r="M272" i="1"/>
  <c r="M271" i="1" s="1"/>
  <c r="M266" i="1"/>
  <c r="M264" i="1"/>
  <c r="M263" i="1"/>
  <c r="M261" i="1"/>
  <c r="M260" i="1" s="1"/>
  <c r="M258" i="1"/>
  <c r="M257" i="1"/>
  <c r="M253" i="1"/>
  <c r="M252" i="1"/>
  <c r="M251" i="1" s="1"/>
  <c r="M250" i="1" s="1"/>
  <c r="M248" i="1"/>
  <c r="Q248" i="1" s="1"/>
  <c r="M247" i="1"/>
  <c r="M246" i="1" s="1"/>
  <c r="M245" i="1" s="1"/>
  <c r="M243" i="1"/>
  <c r="M242" i="1"/>
  <c r="M240" i="1"/>
  <c r="M239" i="1" s="1"/>
  <c r="M237" i="1"/>
  <c r="M236" i="1"/>
  <c r="M232" i="1"/>
  <c r="M231" i="1"/>
  <c r="M229" i="1"/>
  <c r="M227" i="1"/>
  <c r="M226" i="1"/>
  <c r="M225" i="1"/>
  <c r="M224" i="1" s="1"/>
  <c r="M222" i="1"/>
  <c r="M221" i="1"/>
  <c r="M219" i="1"/>
  <c r="M217" i="1"/>
  <c r="M216" i="1" s="1"/>
  <c r="M215" i="1" s="1"/>
  <c r="M214" i="1" s="1"/>
  <c r="M212" i="1"/>
  <c r="M211" i="1" s="1"/>
  <c r="M209" i="1"/>
  <c r="M208" i="1"/>
  <c r="M206" i="1"/>
  <c r="M205" i="1" s="1"/>
  <c r="M204" i="1" s="1"/>
  <c r="M203" i="1" s="1"/>
  <c r="M201" i="1"/>
  <c r="M200" i="1" s="1"/>
  <c r="M199" i="1" s="1"/>
  <c r="M198" i="1" s="1"/>
  <c r="Q198" i="1" s="1"/>
  <c r="M196" i="1"/>
  <c r="M194" i="1"/>
  <c r="M193" i="1"/>
  <c r="M192" i="1" s="1"/>
  <c r="M191" i="1" s="1"/>
  <c r="M189" i="1"/>
  <c r="Q189" i="1" s="1"/>
  <c r="M188" i="1"/>
  <c r="Q188" i="1" s="1"/>
  <c r="M187" i="1"/>
  <c r="M186" i="1" s="1"/>
  <c r="M184" i="1"/>
  <c r="M183" i="1"/>
  <c r="M181" i="1"/>
  <c r="M180" i="1" s="1"/>
  <c r="Q180" i="1" s="1"/>
  <c r="M178" i="1"/>
  <c r="M177" i="1"/>
  <c r="M175" i="1"/>
  <c r="M174" i="1" s="1"/>
  <c r="M172" i="1"/>
  <c r="Q172" i="1" s="1"/>
  <c r="M171" i="1"/>
  <c r="Q171" i="1" s="1"/>
  <c r="M167" i="1"/>
  <c r="M166" i="1"/>
  <c r="M165" i="1"/>
  <c r="M164" i="1" s="1"/>
  <c r="Q164" i="1" s="1"/>
  <c r="M162" i="1"/>
  <c r="Q162" i="1" s="1"/>
  <c r="M161" i="1"/>
  <c r="Q161" i="1" s="1"/>
  <c r="M160" i="1"/>
  <c r="M159" i="1" s="1"/>
  <c r="Q159" i="1" s="1"/>
  <c r="M157" i="1"/>
  <c r="Q157" i="1" s="1"/>
  <c r="M156" i="1"/>
  <c r="M155" i="1"/>
  <c r="M154" i="1" s="1"/>
  <c r="M152" i="1"/>
  <c r="M151" i="1"/>
  <c r="M149" i="1"/>
  <c r="M148" i="1" s="1"/>
  <c r="M146" i="1"/>
  <c r="M145" i="1"/>
  <c r="M143" i="1"/>
  <c r="M142" i="1" s="1"/>
  <c r="M140" i="1"/>
  <c r="M139" i="1"/>
  <c r="M137" i="1"/>
  <c r="M136" i="1" s="1"/>
  <c r="M134" i="1"/>
  <c r="M133" i="1"/>
  <c r="M131" i="1"/>
  <c r="M130" i="1" s="1"/>
  <c r="M128" i="1"/>
  <c r="M127" i="1"/>
  <c r="M125" i="1"/>
  <c r="M124" i="1" s="1"/>
  <c r="M120" i="1"/>
  <c r="M119" i="1" s="1"/>
  <c r="M118" i="1" s="1"/>
  <c r="M117" i="1" s="1"/>
  <c r="M115" i="1"/>
  <c r="M114" i="1" s="1"/>
  <c r="M113" i="1" s="1"/>
  <c r="M112" i="1" s="1"/>
  <c r="M110" i="1"/>
  <c r="M108" i="1"/>
  <c r="M106" i="1"/>
  <c r="M104" i="1"/>
  <c r="M103" i="1" s="1"/>
  <c r="M102" i="1" s="1"/>
  <c r="M101" i="1" s="1"/>
  <c r="M99" i="1"/>
  <c r="M97" i="1"/>
  <c r="M96" i="1" s="1"/>
  <c r="M95" i="1" s="1"/>
  <c r="M94" i="1" s="1"/>
  <c r="M92" i="1"/>
  <c r="M91" i="1" s="1"/>
  <c r="M89" i="1"/>
  <c r="Q89" i="1" s="1"/>
  <c r="M87" i="1"/>
  <c r="Q87" i="1" s="1"/>
  <c r="M85" i="1"/>
  <c r="Q85" i="1" s="1"/>
  <c r="M80" i="1"/>
  <c r="M76" i="1"/>
  <c r="M71" i="1"/>
  <c r="M70" i="1" s="1"/>
  <c r="M68" i="1"/>
  <c r="Q68" i="1" s="1"/>
  <c r="M66" i="1"/>
  <c r="M65" i="1" s="1"/>
  <c r="M63" i="1"/>
  <c r="Q63" i="1" s="1"/>
  <c r="M61" i="1"/>
  <c r="Q61" i="1" s="1"/>
  <c r="M60" i="1"/>
  <c r="M56" i="1"/>
  <c r="Q56" i="1" s="1"/>
  <c r="M55" i="1"/>
  <c r="M54" i="1" s="1"/>
  <c r="M53" i="1" s="1"/>
  <c r="M51" i="1"/>
  <c r="M50" i="1"/>
  <c r="M48" i="1"/>
  <c r="M47" i="1" s="1"/>
  <c r="M45" i="1"/>
  <c r="M43" i="1"/>
  <c r="M41" i="1"/>
  <c r="M40" i="1" s="1"/>
  <c r="M38" i="1"/>
  <c r="M37" i="1"/>
  <c r="M28" i="1"/>
  <c r="M27" i="1"/>
  <c r="M26" i="1" s="1"/>
  <c r="M25" i="1" s="1"/>
  <c r="M23" i="1"/>
  <c r="M22" i="1"/>
  <c r="M21" i="1" s="1"/>
  <c r="M20" i="1" s="1"/>
  <c r="M18" i="1"/>
  <c r="M17" i="1"/>
  <c r="Q17" i="1" s="1"/>
  <c r="M15" i="1"/>
  <c r="M14" i="1" s="1"/>
  <c r="M12" i="1"/>
  <c r="Q12" i="1" s="1"/>
  <c r="M11" i="1"/>
  <c r="Q11" i="1" s="1"/>
  <c r="J439" i="1"/>
  <c r="J438" i="1" s="1"/>
  <c r="J442" i="1"/>
  <c r="J441" i="1" s="1"/>
  <c r="J445" i="1"/>
  <c r="J444" i="1" s="1"/>
  <c r="J427" i="1"/>
  <c r="J426" i="1"/>
  <c r="J424" i="1"/>
  <c r="J423" i="1" s="1"/>
  <c r="J421" i="1"/>
  <c r="K375" i="1"/>
  <c r="L375" i="1"/>
  <c r="J386" i="1"/>
  <c r="J385" i="1" s="1"/>
  <c r="J383" i="1"/>
  <c r="J382" i="1" s="1"/>
  <c r="P271" i="1" l="1"/>
  <c r="Q18" i="1"/>
  <c r="M10" i="1"/>
  <c r="Q23" i="1"/>
  <c r="Q22" i="1"/>
  <c r="Q21" i="1"/>
  <c r="Q25" i="1"/>
  <c r="Q28" i="1"/>
  <c r="Q27" i="1"/>
  <c r="Q26" i="1"/>
  <c r="P40" i="1"/>
  <c r="Q40" i="1" s="1"/>
  <c r="Q41" i="1"/>
  <c r="Q43" i="1"/>
  <c r="Q45" i="1"/>
  <c r="Q47" i="1"/>
  <c r="Q48" i="1"/>
  <c r="Q55" i="1"/>
  <c r="Q54" i="1"/>
  <c r="P60" i="1"/>
  <c r="Q60" i="1" s="1"/>
  <c r="Q66" i="1"/>
  <c r="Q65" i="1"/>
  <c r="Q80" i="1"/>
  <c r="P75" i="1"/>
  <c r="P74" i="1" s="1"/>
  <c r="P73" i="1" s="1"/>
  <c r="M75" i="1"/>
  <c r="M74" i="1" s="1"/>
  <c r="M73" i="1" s="1"/>
  <c r="Q73" i="1" s="1"/>
  <c r="M84" i="1"/>
  <c r="Q95" i="1"/>
  <c r="Q96" i="1"/>
  <c r="Q113" i="1"/>
  <c r="Q120" i="1"/>
  <c r="Q125" i="1"/>
  <c r="Q131" i="1"/>
  <c r="Q134" i="1"/>
  <c r="Q142" i="1"/>
  <c r="Q143" i="1"/>
  <c r="Q146" i="1"/>
  <c r="Q145" i="1"/>
  <c r="Q148" i="1"/>
  <c r="Q149" i="1"/>
  <c r="P151" i="1"/>
  <c r="Q151" i="1" s="1"/>
  <c r="Q156" i="1"/>
  <c r="Q155" i="1"/>
  <c r="Q160" i="1"/>
  <c r="M170" i="1"/>
  <c r="M169" i="1" s="1"/>
  <c r="Q177" i="1"/>
  <c r="Q181" i="1"/>
  <c r="Q194" i="1"/>
  <c r="Q191" i="1"/>
  <c r="Q193" i="1"/>
  <c r="Q192" i="1"/>
  <c r="Q209" i="1"/>
  <c r="Q217" i="1"/>
  <c r="Q221" i="1"/>
  <c r="Q229" i="1"/>
  <c r="Q232" i="1"/>
  <c r="Q239" i="1"/>
  <c r="Q240" i="1"/>
  <c r="M235" i="1"/>
  <c r="M234" i="1" s="1"/>
  <c r="Q237" i="1"/>
  <c r="Q236" i="1"/>
  <c r="Q247" i="1"/>
  <c r="Q250" i="1"/>
  <c r="Q253" i="1"/>
  <c r="Q252" i="1"/>
  <c r="Q251" i="1"/>
  <c r="Q266" i="1"/>
  <c r="Q258" i="1"/>
  <c r="Q271" i="1"/>
  <c r="Q281" i="1"/>
  <c r="P287" i="1"/>
  <c r="P286" i="1" s="1"/>
  <c r="Q300" i="1"/>
  <c r="Q299" i="1"/>
  <c r="Q302" i="1"/>
  <c r="Q303" i="1"/>
  <c r="Q311" i="1"/>
  <c r="Q319" i="1"/>
  <c r="Q323" i="1"/>
  <c r="Q324" i="1"/>
  <c r="Q333" i="1"/>
  <c r="Q341" i="1"/>
  <c r="Q344" i="1"/>
  <c r="Q349" i="1"/>
  <c r="Q348" i="1"/>
  <c r="Q354" i="1"/>
  <c r="Q355" i="1"/>
  <c r="Q361" i="1"/>
  <c r="Q359" i="1"/>
  <c r="Q358" i="1"/>
  <c r="Q360" i="1"/>
  <c r="Q369" i="1"/>
  <c r="Q371" i="1"/>
  <c r="Q372" i="1"/>
  <c r="Q370" i="1"/>
  <c r="Q377" i="1"/>
  <c r="P379" i="1"/>
  <c r="Q379" i="1" s="1"/>
  <c r="M391" i="1"/>
  <c r="Q391" i="1"/>
  <c r="Q394" i="1"/>
  <c r="Q401" i="1"/>
  <c r="Q411" i="1"/>
  <c r="Q421" i="1"/>
  <c r="Q439" i="1"/>
  <c r="Q445" i="1"/>
  <c r="Q451" i="1"/>
  <c r="Q331" i="1"/>
  <c r="P338" i="1"/>
  <c r="Q338" i="1" s="1"/>
  <c r="P437" i="1"/>
  <c r="Q448" i="1"/>
  <c r="Q405" i="1"/>
  <c r="Q402" i="1"/>
  <c r="P226" i="1"/>
  <c r="Q226" i="1" s="1"/>
  <c r="Q201" i="1"/>
  <c r="Q199" i="1"/>
  <c r="Q200" i="1"/>
  <c r="Q178" i="1"/>
  <c r="Q71" i="1"/>
  <c r="P432" i="1"/>
  <c r="Q432" i="1" s="1"/>
  <c r="P397" i="1"/>
  <c r="P346" i="1"/>
  <c r="Q346" i="1" s="1"/>
  <c r="M330" i="1"/>
  <c r="M314" i="1" s="1"/>
  <c r="M313" i="1" s="1"/>
  <c r="P298" i="1"/>
  <c r="P216" i="1"/>
  <c r="P170" i="1"/>
  <c r="P123" i="1"/>
  <c r="P103" i="1"/>
  <c r="P84" i="1"/>
  <c r="P59" i="1"/>
  <c r="P256" i="1"/>
  <c r="P270" i="1"/>
  <c r="P314" i="1"/>
  <c r="P204" i="1"/>
  <c r="P225" i="1"/>
  <c r="P235" i="1"/>
  <c r="P234" i="1" s="1"/>
  <c r="P375" i="1"/>
  <c r="M59" i="1"/>
  <c r="M58" i="1" s="1"/>
  <c r="M83" i="1"/>
  <c r="M256" i="1"/>
  <c r="M255" i="1" s="1"/>
  <c r="M419" i="1"/>
  <c r="M437" i="1"/>
  <c r="M36" i="1"/>
  <c r="M35" i="1" s="1"/>
  <c r="M123" i="1"/>
  <c r="M122" i="1" s="1"/>
  <c r="M375" i="1"/>
  <c r="M397" i="1"/>
  <c r="M270" i="1"/>
  <c r="M269" i="1" s="1"/>
  <c r="M287" i="1"/>
  <c r="M286" i="1" s="1"/>
  <c r="Q286" i="1" s="1"/>
  <c r="M9" i="1" l="1"/>
  <c r="Q9" i="1" s="1"/>
  <c r="Q10" i="1"/>
  <c r="P36" i="1"/>
  <c r="P35" i="1" s="1"/>
  <c r="Q35" i="1" s="1"/>
  <c r="Q75" i="1"/>
  <c r="Q74" i="1"/>
  <c r="P83" i="1"/>
  <c r="P82" i="1" s="1"/>
  <c r="Q84" i="1"/>
  <c r="M82" i="1"/>
  <c r="P102" i="1"/>
  <c r="Q103" i="1"/>
  <c r="P122" i="1"/>
  <c r="Q122" i="1" s="1"/>
  <c r="Q123" i="1"/>
  <c r="P203" i="1"/>
  <c r="Q203" i="1" s="1"/>
  <c r="Q204" i="1"/>
  <c r="Q234" i="1"/>
  <c r="Q235" i="1"/>
  <c r="P255" i="1"/>
  <c r="Q255" i="1" s="1"/>
  <c r="Q256" i="1"/>
  <c r="P269" i="1"/>
  <c r="Q269" i="1" s="1"/>
  <c r="Q270" i="1"/>
  <c r="Q287" i="1"/>
  <c r="P297" i="1"/>
  <c r="Q297" i="1" s="1"/>
  <c r="Q298" i="1"/>
  <c r="P337" i="1"/>
  <c r="P336" i="1" s="1"/>
  <c r="Q375" i="1"/>
  <c r="Q397" i="1"/>
  <c r="P419" i="1"/>
  <c r="Q419" i="1" s="1"/>
  <c r="M374" i="1"/>
  <c r="Q437" i="1"/>
  <c r="P215" i="1"/>
  <c r="Q215" i="1" s="1"/>
  <c r="Q216" i="1"/>
  <c r="P313" i="1"/>
  <c r="Q313" i="1" s="1"/>
  <c r="Q314" i="1"/>
  <c r="Q330" i="1"/>
  <c r="P224" i="1"/>
  <c r="Q224" i="1" s="1"/>
  <c r="Q225" i="1"/>
  <c r="P169" i="1"/>
  <c r="Q169" i="1" s="1"/>
  <c r="Q170" i="1"/>
  <c r="P58" i="1"/>
  <c r="Q58" i="1" s="1"/>
  <c r="Q59" i="1"/>
  <c r="M8" i="1"/>
  <c r="Q36" i="1" l="1"/>
  <c r="Q83" i="1"/>
  <c r="Q82" i="1"/>
  <c r="P101" i="1"/>
  <c r="Q101" i="1" s="1"/>
  <c r="Q102" i="1"/>
  <c r="P214" i="1"/>
  <c r="Q214" i="1" s="1"/>
  <c r="Q337" i="1"/>
  <c r="M453" i="1"/>
  <c r="P374" i="1"/>
  <c r="Q374" i="1" s="1"/>
  <c r="P335" i="1"/>
  <c r="Q335" i="1" s="1"/>
  <c r="Q336" i="1"/>
  <c r="P8" i="1" l="1"/>
  <c r="P453" i="1" s="1"/>
  <c r="Q453" i="1" s="1"/>
  <c r="J394" i="1"/>
  <c r="J392" i="1"/>
  <c r="J389" i="1"/>
  <c r="J388" i="1" s="1"/>
  <c r="J80" i="1"/>
  <c r="J391" i="1" l="1"/>
  <c r="J375" i="1" s="1"/>
  <c r="J374" i="1" s="1"/>
  <c r="O451" i="1" l="1"/>
  <c r="O450" i="1" s="1"/>
  <c r="N451" i="1"/>
  <c r="N450" i="1" s="1"/>
  <c r="O448" i="1"/>
  <c r="N448" i="1"/>
  <c r="N447" i="1" s="1"/>
  <c r="O447" i="1"/>
  <c r="O435" i="1"/>
  <c r="N435" i="1"/>
  <c r="O433" i="1"/>
  <c r="O432" i="1" s="1"/>
  <c r="N433" i="1"/>
  <c r="N432" i="1" s="1"/>
  <c r="O430" i="1"/>
  <c r="O429" i="1" s="1"/>
  <c r="N430" i="1"/>
  <c r="N429" i="1" s="1"/>
  <c r="O405" i="1"/>
  <c r="O404" i="1" s="1"/>
  <c r="N405" i="1"/>
  <c r="N404" i="1" s="1"/>
  <c r="O402" i="1"/>
  <c r="O401" i="1" s="1"/>
  <c r="N402" i="1"/>
  <c r="N401" i="1" s="1"/>
  <c r="O377" i="1"/>
  <c r="O376" i="1" s="1"/>
  <c r="O375" i="1" s="1"/>
  <c r="N377" i="1"/>
  <c r="N376" i="1" s="1"/>
  <c r="N375" i="1" s="1"/>
  <c r="O372" i="1"/>
  <c r="O371" i="1" s="1"/>
  <c r="O370" i="1" s="1"/>
  <c r="O369" i="1" s="1"/>
  <c r="O363" i="1" s="1"/>
  <c r="N372" i="1"/>
  <c r="N371" i="1" s="1"/>
  <c r="N370" i="1" s="1"/>
  <c r="N369" i="1" s="1"/>
  <c r="N363" i="1" s="1"/>
  <c r="O361" i="1"/>
  <c r="O360" i="1" s="1"/>
  <c r="O359" i="1" s="1"/>
  <c r="O358" i="1" s="1"/>
  <c r="O357" i="1" s="1"/>
  <c r="N361" i="1"/>
  <c r="N360" i="1" s="1"/>
  <c r="N359" i="1" s="1"/>
  <c r="N358" i="1" s="1"/>
  <c r="N357" i="1" s="1"/>
  <c r="O355" i="1"/>
  <c r="O354" i="1" s="1"/>
  <c r="O353" i="1" s="1"/>
  <c r="O352" i="1" s="1"/>
  <c r="N355" i="1"/>
  <c r="N354" i="1" s="1"/>
  <c r="N353" i="1" s="1"/>
  <c r="N352" i="1" s="1"/>
  <c r="O350" i="1"/>
  <c r="O349" i="1" s="1"/>
  <c r="O348" i="1" s="1"/>
  <c r="O347" i="1" s="1"/>
  <c r="N350" i="1"/>
  <c r="N349" i="1" s="1"/>
  <c r="N348" i="1" s="1"/>
  <c r="N347" i="1" s="1"/>
  <c r="O344" i="1"/>
  <c r="O343" i="1" s="1"/>
  <c r="N344" i="1"/>
  <c r="N343" i="1" s="1"/>
  <c r="O341" i="1"/>
  <c r="N341" i="1"/>
  <c r="O339" i="1"/>
  <c r="N339" i="1"/>
  <c r="N338" i="1"/>
  <c r="O333" i="1"/>
  <c r="N333" i="1"/>
  <c r="O331" i="1"/>
  <c r="N331" i="1"/>
  <c r="N330" i="1" s="1"/>
  <c r="O327" i="1"/>
  <c r="O326" i="1" s="1"/>
  <c r="N327" i="1"/>
  <c r="N326" i="1" s="1"/>
  <c r="O324" i="1"/>
  <c r="O323" i="1" s="1"/>
  <c r="N324" i="1"/>
  <c r="N323" i="1" s="1"/>
  <c r="O321" i="1"/>
  <c r="N321" i="1"/>
  <c r="O319" i="1"/>
  <c r="O318" i="1" s="1"/>
  <c r="N319" i="1"/>
  <c r="O316" i="1"/>
  <c r="O315" i="1" s="1"/>
  <c r="N316" i="1"/>
  <c r="N315" i="1" s="1"/>
  <c r="O311" i="1"/>
  <c r="O310" i="1" s="1"/>
  <c r="O309" i="1" s="1"/>
  <c r="O308" i="1" s="1"/>
  <c r="N311" i="1"/>
  <c r="N310" i="1" s="1"/>
  <c r="N309" i="1" s="1"/>
  <c r="N308" i="1" s="1"/>
  <c r="O306" i="1"/>
  <c r="O305" i="1" s="1"/>
  <c r="N306" i="1"/>
  <c r="N305" i="1" s="1"/>
  <c r="O303" i="1"/>
  <c r="O302" i="1" s="1"/>
  <c r="N303" i="1"/>
  <c r="N302" i="1" s="1"/>
  <c r="O300" i="1"/>
  <c r="O299" i="1" s="1"/>
  <c r="N300" i="1"/>
  <c r="N299" i="1" s="1"/>
  <c r="O295" i="1"/>
  <c r="O294" i="1" s="1"/>
  <c r="N295" i="1"/>
  <c r="N294" i="1" s="1"/>
  <c r="O292" i="1"/>
  <c r="O291" i="1" s="1"/>
  <c r="N292" i="1"/>
  <c r="N291" i="1" s="1"/>
  <c r="O289" i="1"/>
  <c r="O288" i="1" s="1"/>
  <c r="N289" i="1"/>
  <c r="N288" i="1" s="1"/>
  <c r="O284" i="1"/>
  <c r="O283" i="1" s="1"/>
  <c r="N284" i="1"/>
  <c r="N283" i="1" s="1"/>
  <c r="O281" i="1"/>
  <c r="O280" i="1" s="1"/>
  <c r="N281" i="1"/>
  <c r="N280" i="1" s="1"/>
  <c r="O278" i="1"/>
  <c r="O277" i="1" s="1"/>
  <c r="N278" i="1"/>
  <c r="N277" i="1" s="1"/>
  <c r="O275" i="1"/>
  <c r="O274" i="1" s="1"/>
  <c r="N275" i="1"/>
  <c r="N274" i="1" s="1"/>
  <c r="O272" i="1"/>
  <c r="O271" i="1" s="1"/>
  <c r="N272" i="1"/>
  <c r="N271" i="1" s="1"/>
  <c r="O266" i="1"/>
  <c r="N266" i="1"/>
  <c r="O264" i="1"/>
  <c r="O263" i="1" s="1"/>
  <c r="N264" i="1"/>
  <c r="N263" i="1" s="1"/>
  <c r="O261" i="1"/>
  <c r="O260" i="1" s="1"/>
  <c r="N261" i="1"/>
  <c r="N260" i="1" s="1"/>
  <c r="O258" i="1"/>
  <c r="O257" i="1" s="1"/>
  <c r="N258" i="1"/>
  <c r="N257" i="1" s="1"/>
  <c r="O253" i="1"/>
  <c r="O252" i="1" s="1"/>
  <c r="O251" i="1" s="1"/>
  <c r="O250" i="1" s="1"/>
  <c r="N253" i="1"/>
  <c r="N252" i="1" s="1"/>
  <c r="N251" i="1" s="1"/>
  <c r="N250" i="1" s="1"/>
  <c r="O248" i="1"/>
  <c r="O247" i="1" s="1"/>
  <c r="O246" i="1" s="1"/>
  <c r="O245" i="1" s="1"/>
  <c r="N248" i="1"/>
  <c r="N247" i="1" s="1"/>
  <c r="N246" i="1" s="1"/>
  <c r="N245" i="1" s="1"/>
  <c r="O243" i="1"/>
  <c r="O242" i="1" s="1"/>
  <c r="N243" i="1"/>
  <c r="N242" i="1" s="1"/>
  <c r="O240" i="1"/>
  <c r="O239" i="1" s="1"/>
  <c r="N240" i="1"/>
  <c r="N239" i="1" s="1"/>
  <c r="O237" i="1"/>
  <c r="O236" i="1" s="1"/>
  <c r="N237" i="1"/>
  <c r="N236" i="1" s="1"/>
  <c r="O232" i="1"/>
  <c r="O231" i="1" s="1"/>
  <c r="N232" i="1"/>
  <c r="N231" i="1" s="1"/>
  <c r="O229" i="1"/>
  <c r="N229" i="1"/>
  <c r="O227" i="1"/>
  <c r="O226" i="1" s="1"/>
  <c r="N227" i="1"/>
  <c r="N226" i="1" s="1"/>
  <c r="O222" i="1"/>
  <c r="O221" i="1" s="1"/>
  <c r="N222" i="1"/>
  <c r="N221" i="1" s="1"/>
  <c r="O219" i="1"/>
  <c r="N219" i="1"/>
  <c r="O217" i="1"/>
  <c r="O216" i="1" s="1"/>
  <c r="N217" i="1"/>
  <c r="O212" i="1"/>
  <c r="O211" i="1" s="1"/>
  <c r="N212" i="1"/>
  <c r="N211" i="1" s="1"/>
  <c r="O209" i="1"/>
  <c r="O208" i="1" s="1"/>
  <c r="N209" i="1"/>
  <c r="N208" i="1" s="1"/>
  <c r="O206" i="1"/>
  <c r="O205" i="1" s="1"/>
  <c r="N206" i="1"/>
  <c r="N205" i="1" s="1"/>
  <c r="O201" i="1"/>
  <c r="O200" i="1" s="1"/>
  <c r="O199" i="1" s="1"/>
  <c r="O198" i="1" s="1"/>
  <c r="N201" i="1"/>
  <c r="N200" i="1" s="1"/>
  <c r="N199" i="1" s="1"/>
  <c r="N198" i="1" s="1"/>
  <c r="O196" i="1"/>
  <c r="N196" i="1"/>
  <c r="O194" i="1"/>
  <c r="O193" i="1" s="1"/>
  <c r="O192" i="1" s="1"/>
  <c r="O191" i="1" s="1"/>
  <c r="N194" i="1"/>
  <c r="N193" i="1" s="1"/>
  <c r="N192" i="1" s="1"/>
  <c r="N191" i="1" s="1"/>
  <c r="O189" i="1"/>
  <c r="O188" i="1" s="1"/>
  <c r="O187" i="1" s="1"/>
  <c r="O186" i="1" s="1"/>
  <c r="N189" i="1"/>
  <c r="N188" i="1" s="1"/>
  <c r="N187" i="1" s="1"/>
  <c r="N186" i="1" s="1"/>
  <c r="O184" i="1"/>
  <c r="O183" i="1" s="1"/>
  <c r="N184" i="1"/>
  <c r="N183" i="1" s="1"/>
  <c r="O181" i="1"/>
  <c r="O180" i="1" s="1"/>
  <c r="N181" i="1"/>
  <c r="N180" i="1" s="1"/>
  <c r="O178" i="1"/>
  <c r="O177" i="1" s="1"/>
  <c r="N178" i="1"/>
  <c r="N177" i="1" s="1"/>
  <c r="O175" i="1"/>
  <c r="O174" i="1" s="1"/>
  <c r="N175" i="1"/>
  <c r="N174" i="1" s="1"/>
  <c r="O172" i="1"/>
  <c r="O171" i="1" s="1"/>
  <c r="N172" i="1"/>
  <c r="N171" i="1" s="1"/>
  <c r="O167" i="1"/>
  <c r="O166" i="1" s="1"/>
  <c r="O165" i="1" s="1"/>
  <c r="O164" i="1" s="1"/>
  <c r="N167" i="1"/>
  <c r="N166" i="1" s="1"/>
  <c r="N165" i="1" s="1"/>
  <c r="N164" i="1" s="1"/>
  <c r="O162" i="1"/>
  <c r="O161" i="1" s="1"/>
  <c r="O160" i="1" s="1"/>
  <c r="O159" i="1" s="1"/>
  <c r="N162" i="1"/>
  <c r="N161" i="1" s="1"/>
  <c r="N160" i="1" s="1"/>
  <c r="N159" i="1" s="1"/>
  <c r="O157" i="1"/>
  <c r="O156" i="1" s="1"/>
  <c r="O155" i="1" s="1"/>
  <c r="O154" i="1" s="1"/>
  <c r="N157" i="1"/>
  <c r="N156" i="1" s="1"/>
  <c r="N155" i="1" s="1"/>
  <c r="N154" i="1" s="1"/>
  <c r="O152" i="1"/>
  <c r="O151" i="1" s="1"/>
  <c r="N152" i="1"/>
  <c r="N151" i="1" s="1"/>
  <c r="O149" i="1"/>
  <c r="O148" i="1" s="1"/>
  <c r="N149" i="1"/>
  <c r="N148" i="1" s="1"/>
  <c r="O146" i="1"/>
  <c r="O145" i="1" s="1"/>
  <c r="N146" i="1"/>
  <c r="N145" i="1" s="1"/>
  <c r="O143" i="1"/>
  <c r="O142" i="1" s="1"/>
  <c r="N143" i="1"/>
  <c r="N142" i="1" s="1"/>
  <c r="O140" i="1"/>
  <c r="O139" i="1" s="1"/>
  <c r="N140" i="1"/>
  <c r="N139" i="1" s="1"/>
  <c r="O137" i="1"/>
  <c r="O136" i="1" s="1"/>
  <c r="N137" i="1"/>
  <c r="N136" i="1" s="1"/>
  <c r="O134" i="1"/>
  <c r="O133" i="1" s="1"/>
  <c r="N134" i="1"/>
  <c r="N133" i="1" s="1"/>
  <c r="O131" i="1"/>
  <c r="O130" i="1" s="1"/>
  <c r="N131" i="1"/>
  <c r="N130" i="1" s="1"/>
  <c r="O128" i="1"/>
  <c r="O127" i="1" s="1"/>
  <c r="N128" i="1"/>
  <c r="N127" i="1" s="1"/>
  <c r="O125" i="1"/>
  <c r="O124" i="1" s="1"/>
  <c r="N125" i="1"/>
  <c r="N124" i="1" s="1"/>
  <c r="O120" i="1"/>
  <c r="O119" i="1" s="1"/>
  <c r="O118" i="1" s="1"/>
  <c r="O117" i="1" s="1"/>
  <c r="N120" i="1"/>
  <c r="N119" i="1" s="1"/>
  <c r="N118" i="1" s="1"/>
  <c r="N117" i="1" s="1"/>
  <c r="O115" i="1"/>
  <c r="O114" i="1" s="1"/>
  <c r="O113" i="1" s="1"/>
  <c r="O112" i="1" s="1"/>
  <c r="N115" i="1"/>
  <c r="N114" i="1" s="1"/>
  <c r="N113" i="1" s="1"/>
  <c r="N112" i="1" s="1"/>
  <c r="O110" i="1"/>
  <c r="N110" i="1"/>
  <c r="O108" i="1"/>
  <c r="O103" i="1" s="1"/>
  <c r="O102" i="1" s="1"/>
  <c r="O101" i="1" s="1"/>
  <c r="N108" i="1"/>
  <c r="O106" i="1"/>
  <c r="N106" i="1"/>
  <c r="O104" i="1"/>
  <c r="N104" i="1"/>
  <c r="O99" i="1"/>
  <c r="N99" i="1"/>
  <c r="O97" i="1"/>
  <c r="O96" i="1" s="1"/>
  <c r="O95" i="1" s="1"/>
  <c r="O94" i="1" s="1"/>
  <c r="N97" i="1"/>
  <c r="N96" i="1" s="1"/>
  <c r="N95" i="1" s="1"/>
  <c r="N94" i="1" s="1"/>
  <c r="O92" i="1"/>
  <c r="O91" i="1" s="1"/>
  <c r="N92" i="1"/>
  <c r="N91" i="1" s="1"/>
  <c r="O89" i="1"/>
  <c r="N89" i="1"/>
  <c r="O87" i="1"/>
  <c r="N87" i="1"/>
  <c r="O85" i="1"/>
  <c r="N85" i="1"/>
  <c r="N84" i="1" s="1"/>
  <c r="O84" i="1"/>
  <c r="O76" i="1"/>
  <c r="N76" i="1"/>
  <c r="N75" i="1" s="1"/>
  <c r="N74" i="1" s="1"/>
  <c r="N73" i="1" s="1"/>
  <c r="O71" i="1"/>
  <c r="O70" i="1" s="1"/>
  <c r="N71" i="1"/>
  <c r="N70" i="1" s="1"/>
  <c r="O68" i="1"/>
  <c r="N68" i="1"/>
  <c r="O66" i="1"/>
  <c r="O65" i="1" s="1"/>
  <c r="N66" i="1"/>
  <c r="N65" i="1" s="1"/>
  <c r="O63" i="1"/>
  <c r="N63" i="1"/>
  <c r="O61" i="1"/>
  <c r="N61" i="1"/>
  <c r="N60" i="1" s="1"/>
  <c r="O60" i="1"/>
  <c r="O56" i="1"/>
  <c r="O55" i="1" s="1"/>
  <c r="O54" i="1" s="1"/>
  <c r="O53" i="1" s="1"/>
  <c r="N56" i="1"/>
  <c r="N55" i="1" s="1"/>
  <c r="N54" i="1" s="1"/>
  <c r="N53" i="1" s="1"/>
  <c r="O51" i="1"/>
  <c r="O50" i="1" s="1"/>
  <c r="N51" i="1"/>
  <c r="N50" i="1" s="1"/>
  <c r="O48" i="1"/>
  <c r="O47" i="1" s="1"/>
  <c r="N48" i="1"/>
  <c r="N47" i="1" s="1"/>
  <c r="O45" i="1"/>
  <c r="N45" i="1"/>
  <c r="O43" i="1"/>
  <c r="N43" i="1"/>
  <c r="O41" i="1"/>
  <c r="O40" i="1" s="1"/>
  <c r="N41" i="1"/>
  <c r="N40" i="1" s="1"/>
  <c r="O38" i="1"/>
  <c r="O37" i="1" s="1"/>
  <c r="N38" i="1"/>
  <c r="N37" i="1" s="1"/>
  <c r="O28" i="1"/>
  <c r="O27" i="1" s="1"/>
  <c r="O26" i="1" s="1"/>
  <c r="O25" i="1" s="1"/>
  <c r="N28" i="1"/>
  <c r="N27" i="1" s="1"/>
  <c r="N26" i="1" s="1"/>
  <c r="N25" i="1" s="1"/>
  <c r="O23" i="1"/>
  <c r="O22" i="1" s="1"/>
  <c r="O21" i="1" s="1"/>
  <c r="O20" i="1" s="1"/>
  <c r="N23" i="1"/>
  <c r="N22" i="1" s="1"/>
  <c r="N21" i="1" s="1"/>
  <c r="N20" i="1" s="1"/>
  <c r="O18" i="1"/>
  <c r="O17" i="1" s="1"/>
  <c r="N18" i="1"/>
  <c r="N17" i="1" s="1"/>
  <c r="O15" i="1"/>
  <c r="O14" i="1" s="1"/>
  <c r="N15" i="1"/>
  <c r="N14" i="1" s="1"/>
  <c r="O12" i="1"/>
  <c r="O11" i="1" s="1"/>
  <c r="N12" i="1"/>
  <c r="N11" i="1" s="1"/>
  <c r="J306" i="1"/>
  <c r="J305" i="1" s="1"/>
  <c r="J289" i="1"/>
  <c r="J288" i="1" s="1"/>
  <c r="J284" i="1"/>
  <c r="J283" i="1" s="1"/>
  <c r="J152" i="1"/>
  <c r="J151" i="1" s="1"/>
  <c r="J108" i="1"/>
  <c r="N103" i="1" l="1"/>
  <c r="N102" i="1" s="1"/>
  <c r="N101" i="1" s="1"/>
  <c r="N216" i="1"/>
  <c r="O397" i="1"/>
  <c r="O330" i="1"/>
  <c r="O437" i="1"/>
  <c r="O83" i="1"/>
  <c r="O82" i="1" s="1"/>
  <c r="O225" i="1"/>
  <c r="O224" i="1" s="1"/>
  <c r="N397" i="1"/>
  <c r="O419" i="1"/>
  <c r="O59" i="1"/>
  <c r="O58" i="1" s="1"/>
  <c r="O215" i="1"/>
  <c r="O214" i="1" s="1"/>
  <c r="N59" i="1"/>
  <c r="N58" i="1" s="1"/>
  <c r="N215" i="1"/>
  <c r="N214" i="1" s="1"/>
  <c r="N83" i="1"/>
  <c r="N82" i="1" s="1"/>
  <c r="N225" i="1"/>
  <c r="N224" i="1" s="1"/>
  <c r="O338" i="1"/>
  <c r="O337" i="1" s="1"/>
  <c r="O336" i="1" s="1"/>
  <c r="O335" i="1" s="1"/>
  <c r="N437" i="1"/>
  <c r="N419" i="1"/>
  <c r="N337" i="1"/>
  <c r="N336" i="1" s="1"/>
  <c r="N335" i="1" s="1"/>
  <c r="N318" i="1"/>
  <c r="O256" i="1"/>
  <c r="O255" i="1" s="1"/>
  <c r="N314" i="1"/>
  <c r="N313" i="1" s="1"/>
  <c r="N204" i="1"/>
  <c r="N203" i="1" s="1"/>
  <c r="N287" i="1"/>
  <c r="N286" i="1" s="1"/>
  <c r="O314" i="1"/>
  <c r="O313" i="1" s="1"/>
  <c r="O270" i="1"/>
  <c r="O269" i="1" s="1"/>
  <c r="O298" i="1"/>
  <c r="O297" i="1" s="1"/>
  <c r="N36" i="1"/>
  <c r="N35" i="1" s="1"/>
  <c r="O204" i="1"/>
  <c r="O203" i="1" s="1"/>
  <c r="O287" i="1"/>
  <c r="O286" i="1" s="1"/>
  <c r="O235" i="1"/>
  <c r="O234" i="1" s="1"/>
  <c r="O170" i="1"/>
  <c r="O169" i="1" s="1"/>
  <c r="N235" i="1"/>
  <c r="N234" i="1" s="1"/>
  <c r="N298" i="1"/>
  <c r="N297" i="1" s="1"/>
  <c r="N270" i="1"/>
  <c r="N269" i="1" s="1"/>
  <c r="O346" i="1"/>
  <c r="O123" i="1"/>
  <c r="O122" i="1" s="1"/>
  <c r="N123" i="1"/>
  <c r="N122" i="1" s="1"/>
  <c r="N170" i="1"/>
  <c r="N169" i="1" s="1"/>
  <c r="N256" i="1"/>
  <c r="N255" i="1" s="1"/>
  <c r="N346" i="1"/>
  <c r="O75" i="1"/>
  <c r="O74" i="1" s="1"/>
  <c r="O73" i="1" s="1"/>
  <c r="N10" i="1"/>
  <c r="N9" i="1" s="1"/>
  <c r="O36" i="1"/>
  <c r="O35" i="1" s="1"/>
  <c r="O10" i="1"/>
  <c r="O9" i="1" s="1"/>
  <c r="K193" i="1"/>
  <c r="K192" i="1" s="1"/>
  <c r="L193" i="1"/>
  <c r="L192" i="1" s="1"/>
  <c r="O374" i="1" l="1"/>
  <c r="N374" i="1"/>
  <c r="O8" i="1"/>
  <c r="N8" i="1"/>
  <c r="N453" i="1" s="1"/>
  <c r="O453" i="1" l="1"/>
  <c r="J125" i="1"/>
  <c r="J124" i="1" s="1"/>
  <c r="J451" i="1"/>
  <c r="J450" i="1" s="1"/>
  <c r="J448" i="1"/>
  <c r="J447" i="1" s="1"/>
  <c r="J435" i="1"/>
  <c r="J433" i="1"/>
  <c r="J430" i="1"/>
  <c r="J429" i="1" s="1"/>
  <c r="J327" i="1"/>
  <c r="J326" i="1" s="1"/>
  <c r="J324" i="1"/>
  <c r="J323" i="1" s="1"/>
  <c r="J321" i="1"/>
  <c r="J319" i="1"/>
  <c r="J316" i="1"/>
  <c r="J315" i="1" s="1"/>
  <c r="J311" i="1"/>
  <c r="J310" i="1" s="1"/>
  <c r="J309" i="1" s="1"/>
  <c r="J308" i="1" s="1"/>
  <c r="J303" i="1"/>
  <c r="J302" i="1" s="1"/>
  <c r="J300" i="1"/>
  <c r="J299" i="1" s="1"/>
  <c r="J295" i="1"/>
  <c r="J294" i="1" s="1"/>
  <c r="J292" i="1"/>
  <c r="J291" i="1" s="1"/>
  <c r="J281" i="1"/>
  <c r="J280" i="1" s="1"/>
  <c r="J278" i="1"/>
  <c r="J277" i="1" s="1"/>
  <c r="J267" i="1"/>
  <c r="J266" i="1" s="1"/>
  <c r="J264" i="1"/>
  <c r="J263" i="1" s="1"/>
  <c r="J261" i="1"/>
  <c r="J260" i="1" s="1"/>
  <c r="J258" i="1"/>
  <c r="J257" i="1" s="1"/>
  <c r="J253" i="1"/>
  <c r="J252" i="1" s="1"/>
  <c r="J251" i="1" s="1"/>
  <c r="J250" i="1" s="1"/>
  <c r="J248" i="1"/>
  <c r="J247" i="1" s="1"/>
  <c r="J246" i="1" s="1"/>
  <c r="J245" i="1" s="1"/>
  <c r="J243" i="1"/>
  <c r="J242" i="1" s="1"/>
  <c r="J240" i="1"/>
  <c r="J239" i="1" s="1"/>
  <c r="J237" i="1"/>
  <c r="J236" i="1" s="1"/>
  <c r="J232" i="1"/>
  <c r="J231" i="1" s="1"/>
  <c r="J229" i="1"/>
  <c r="J227" i="1"/>
  <c r="J222" i="1"/>
  <c r="J221" i="1" s="1"/>
  <c r="J219" i="1"/>
  <c r="J217" i="1"/>
  <c r="J212" i="1"/>
  <c r="J211" i="1" s="1"/>
  <c r="J209" i="1"/>
  <c r="J208" i="1" s="1"/>
  <c r="J206" i="1"/>
  <c r="J205" i="1" s="1"/>
  <c r="J201" i="1"/>
  <c r="J200" i="1" s="1"/>
  <c r="J199" i="1" s="1"/>
  <c r="J198" i="1" s="1"/>
  <c r="J196" i="1"/>
  <c r="J194" i="1"/>
  <c r="J189" i="1"/>
  <c r="J188" i="1" s="1"/>
  <c r="J187" i="1" s="1"/>
  <c r="J186" i="1" s="1"/>
  <c r="J184" i="1"/>
  <c r="J183" i="1" s="1"/>
  <c r="J181" i="1"/>
  <c r="J180" i="1" s="1"/>
  <c r="J178" i="1"/>
  <c r="J177" i="1" s="1"/>
  <c r="J175" i="1"/>
  <c r="J174" i="1" s="1"/>
  <c r="J172" i="1"/>
  <c r="J171" i="1" s="1"/>
  <c r="J167" i="1"/>
  <c r="J166" i="1" s="1"/>
  <c r="J165" i="1" s="1"/>
  <c r="J164" i="1" s="1"/>
  <c r="J162" i="1"/>
  <c r="J161" i="1" s="1"/>
  <c r="J160" i="1" s="1"/>
  <c r="J159" i="1" s="1"/>
  <c r="J157" i="1"/>
  <c r="J156" i="1" s="1"/>
  <c r="J155" i="1" s="1"/>
  <c r="J154" i="1" s="1"/>
  <c r="J149" i="1"/>
  <c r="J148" i="1" s="1"/>
  <c r="J146" i="1"/>
  <c r="J145" i="1" s="1"/>
  <c r="J143" i="1"/>
  <c r="J142" i="1" s="1"/>
  <c r="J140" i="1"/>
  <c r="J139" i="1" s="1"/>
  <c r="J137" i="1"/>
  <c r="J136" i="1" s="1"/>
  <c r="J134" i="1"/>
  <c r="J133" i="1" s="1"/>
  <c r="J131" i="1"/>
  <c r="J130" i="1" s="1"/>
  <c r="J128" i="1"/>
  <c r="J127" i="1" s="1"/>
  <c r="J120" i="1"/>
  <c r="J119" i="1" s="1"/>
  <c r="J118" i="1" s="1"/>
  <c r="J117" i="1" s="1"/>
  <c r="J115" i="1"/>
  <c r="J114" i="1" s="1"/>
  <c r="J113" i="1" s="1"/>
  <c r="J112" i="1" s="1"/>
  <c r="J110" i="1"/>
  <c r="J106" i="1"/>
  <c r="J104" i="1"/>
  <c r="J99" i="1"/>
  <c r="J97" i="1"/>
  <c r="J92" i="1"/>
  <c r="J91" i="1" s="1"/>
  <c r="J89" i="1"/>
  <c r="J87" i="1"/>
  <c r="J85" i="1"/>
  <c r="J76" i="1"/>
  <c r="J71" i="1"/>
  <c r="J70" i="1" s="1"/>
  <c r="J68" i="1"/>
  <c r="J66" i="1"/>
  <c r="J63" i="1"/>
  <c r="J61" i="1"/>
  <c r="J60" i="1" s="1"/>
  <c r="J56" i="1"/>
  <c r="J55" i="1" s="1"/>
  <c r="J54" i="1" s="1"/>
  <c r="J53" i="1" s="1"/>
  <c r="J51" i="1"/>
  <c r="J50" i="1" s="1"/>
  <c r="J48" i="1"/>
  <c r="J47" i="1"/>
  <c r="J43" i="1"/>
  <c r="J41" i="1"/>
  <c r="J38" i="1"/>
  <c r="J37" i="1" s="1"/>
  <c r="J28" i="1"/>
  <c r="J27" i="1" s="1"/>
  <c r="J26" i="1" s="1"/>
  <c r="J25" i="1" s="1"/>
  <c r="J23" i="1"/>
  <c r="J22" i="1" s="1"/>
  <c r="J21" i="1" s="1"/>
  <c r="J20" i="1" s="1"/>
  <c r="J18" i="1"/>
  <c r="J17" i="1" s="1"/>
  <c r="J15" i="1"/>
  <c r="J14" i="1" s="1"/>
  <c r="J12" i="1"/>
  <c r="J11" i="1" s="1"/>
  <c r="J437" i="1" l="1"/>
  <c r="J65" i="1"/>
  <c r="J75" i="1"/>
  <c r="J74" i="1" s="1"/>
  <c r="J73" i="1" s="1"/>
  <c r="J226" i="1"/>
  <c r="J225" i="1" s="1"/>
  <c r="J224" i="1" s="1"/>
  <c r="J432" i="1"/>
  <c r="J216" i="1"/>
  <c r="J215" i="1" s="1"/>
  <c r="J214" i="1" s="1"/>
  <c r="J330" i="1"/>
  <c r="J318" i="1"/>
  <c r="J298" i="1"/>
  <c r="J297" i="1" s="1"/>
  <c r="J256" i="1"/>
  <c r="J255" i="1" s="1"/>
  <c r="J193" i="1"/>
  <c r="J192" i="1" s="1"/>
  <c r="J191" i="1" s="1"/>
  <c r="J123" i="1"/>
  <c r="J122" i="1" s="1"/>
  <c r="J103" i="1"/>
  <c r="J102" i="1" s="1"/>
  <c r="J101" i="1" s="1"/>
  <c r="J96" i="1"/>
  <c r="J95" i="1" s="1"/>
  <c r="J94" i="1" s="1"/>
  <c r="J84" i="1"/>
  <c r="J83" i="1" s="1"/>
  <c r="J82" i="1" s="1"/>
  <c r="J40" i="1"/>
  <c r="J36" i="1" s="1"/>
  <c r="J35" i="1" s="1"/>
  <c r="J10" i="1"/>
  <c r="J9" i="1" s="1"/>
  <c r="J287" i="1"/>
  <c r="J286" i="1" s="1"/>
  <c r="J235" i="1"/>
  <c r="J234" i="1" s="1"/>
  <c r="J204" i="1"/>
  <c r="J203" i="1" s="1"/>
  <c r="J59" i="1"/>
  <c r="J58" i="1" s="1"/>
  <c r="J170" i="1"/>
  <c r="J169" i="1" s="1"/>
  <c r="J314" i="1" l="1"/>
  <c r="J313" i="1" s="1"/>
  <c r="J8" i="1" s="1"/>
  <c r="J453" i="1" s="1"/>
  <c r="Q8" i="1" l="1"/>
</calcChain>
</file>

<file path=xl/sharedStrings.xml><?xml version="1.0" encoding="utf-8"?>
<sst xmlns="http://schemas.openxmlformats.org/spreadsheetml/2006/main" count="3093" uniqueCount="330">
  <si>
    <t/>
  </si>
  <si>
    <t>рублей</t>
  </si>
  <si>
    <t>Наименование</t>
  </si>
  <si>
    <t>МП</t>
  </si>
  <si>
    <t>ГРБС</t>
  </si>
  <si>
    <t>НР</t>
  </si>
  <si>
    <t>ВР</t>
  </si>
  <si>
    <t>2025 год</t>
  </si>
  <si>
    <t>1</t>
  </si>
  <si>
    <t>2</t>
  </si>
  <si>
    <t>3</t>
  </si>
  <si>
    <t>4</t>
  </si>
  <si>
    <t>5</t>
  </si>
  <si>
    <t>6</t>
  </si>
  <si>
    <t>7</t>
  </si>
  <si>
    <t>8</t>
  </si>
  <si>
    <t>9</t>
  </si>
  <si>
    <t>10</t>
  </si>
  <si>
    <t>Реализация полномочий исполнительно-распорядительного органа Сельцовского городского округа</t>
  </si>
  <si>
    <t>01</t>
  </si>
  <si>
    <t>Региональный проект "Педагоги и наставники (Брянская область)"</t>
  </si>
  <si>
    <t>Ю6</t>
  </si>
  <si>
    <t>Администрация города Сельцо Брянской области</t>
  </si>
  <si>
    <t>001</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</si>
  <si>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</si>
  <si>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50500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</si>
  <si>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</si>
  <si>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</si>
  <si>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</si>
  <si>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</si>
  <si>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</si>
  <si>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</si>
  <si>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</si>
  <si>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53030</t>
  </si>
  <si>
    <t>Региональный проект "Предупреждение и ликвидация заразных и иных болезней животных"</t>
  </si>
  <si>
    <t>07</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</si>
  <si>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</si>
  <si>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12510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</si>
  <si>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</si>
  <si>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</si>
  <si>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</si>
  <si>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</si>
  <si>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Региональный проект "Развитие инфраструктуры сферы образования"</t>
  </si>
  <si>
    <t>11</t>
  </si>
  <si>
    <t>Строительство (реконструкция) учреждений образования</t>
  </si>
  <si>
    <t>S4920</t>
  </si>
  <si>
    <t>Капитальные вложения в объекты государственной (муниципальной) собственности</t>
  </si>
  <si>
    <t>400</t>
  </si>
  <si>
    <t>Бюджетные инвестиции</t>
  </si>
  <si>
    <t>410</t>
  </si>
  <si>
    <t>Региональный проект "Развитие инфраструктуры сферы спорта"</t>
  </si>
  <si>
    <t>18</t>
  </si>
  <si>
    <t>Закупка и монтаж оборудовния для создания "умных" спортивных площадок</t>
  </si>
  <si>
    <t>L7530</t>
  </si>
  <si>
    <t>Создание условий для эффективной деятельности главы исполнительно-распорядительного органа муниципального образования и администрации города Сельцо Брянской области</t>
  </si>
  <si>
    <t>Обеспечение деятельности главы местной администрации (исполнительно-распорядительного органа муниципального образования)</t>
  </si>
  <si>
    <t>80020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</si>
  <si>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</si>
  <si>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</si>
  <si>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</si>
  <si>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</si>
  <si>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Руководство и управление в сфере установленных функций органов местного самоуправления</t>
  </si>
  <si>
    <t>80040</t>
  </si>
  <si>
    <t>Иные бюджетные ассигнования</t>
  </si>
  <si>
    <t>800</t>
  </si>
  <si>
    <t>Уплата налогов, сборов и иных платежей</t>
  </si>
  <si>
    <t>850</t>
  </si>
  <si>
    <t>Информационное освещение деятельности органов местного самоуправления</t>
  </si>
  <si>
    <t>80070</t>
  </si>
  <si>
    <t>Членские взносы некоммерческим организациям</t>
  </si>
  <si>
    <t>81410</t>
  </si>
  <si>
    <t>Обеспечение реализации отдельных полномочий переданных на муниципальный уровень</t>
  </si>
  <si>
    <t>02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</si>
  <si>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</si>
  <si>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</si>
  <si>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Укрепление общественного порядка и общественной безопасности, вовлечение в эту деятельность государственных органов, общественных формирований и населения</t>
  </si>
  <si>
    <t>03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</si>
  <si>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</si>
  <si>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12021</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</si>
  <si>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</si>
  <si>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12022</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</si>
  <si>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</si>
  <si>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12023</t>
  </si>
  <si>
    <t>Обеспечение первичного воинского учета на территориях, где отсутствуют военные комиссариаты</t>
  </si>
  <si>
    <t>04</t>
  </si>
  <si>
    <t>Осуществление первичного воинского учета органами местного самоуправления поселений, муниципальных и городских округов</t>
  </si>
  <si>
    <t>51180</t>
  </si>
  <si>
    <t>Обеспечение готовности администрации города Сельцо Брянской области и служб города Сельцо к реагированию на угрозу или возникновение чрезвычайных ситуаций</t>
  </si>
  <si>
    <t>05</t>
  </si>
  <si>
    <t>Единые дежурно-диспетчерские службы</t>
  </si>
  <si>
    <t>80700</t>
  </si>
  <si>
    <t>Расходы на выплаты персоналу казенных учреждений</t>
  </si>
  <si>
    <t>110</t>
  </si>
  <si>
    <t>Оповещение населения об опасностях, возникающих при ведении военных действий и возникновении чрезвычайных ситуаций</t>
  </si>
  <si>
    <t>81200</t>
  </si>
  <si>
    <t>Реализация превентивных мер, направленных на улучшение условий труда работников, снижение уровня производственного травматизма и профессиональной заболеваемости</t>
  </si>
  <si>
    <t>08</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</si>
  <si>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</si>
  <si>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17900</t>
  </si>
  <si>
    <t>Реализация государственной политики в сфере образования, культуры и физической культуры на территории Сельцовского городского округа</t>
  </si>
  <si>
    <t>09</t>
  </si>
  <si>
    <t>Учреждения, обеспечивающие деятельность органов местного самоуправления и муниципальных учреждений</t>
  </si>
  <si>
    <t>80720</t>
  </si>
  <si>
    <t>Обеспечение деятельности Многофункционального центра на территории Сельцовского городского округа</t>
  </si>
  <si>
    <t>Многофункциональные центры предоставления государственных и муниципальных услуг</t>
  </si>
  <si>
    <t>80710</t>
  </si>
  <si>
    <t>Модернизация инфраструктуры общего образования</t>
  </si>
  <si>
    <t>Бюджетные инвестиции в объекты капитального строительства муниципальной собственности</t>
  </si>
  <si>
    <t>81680</t>
  </si>
  <si>
    <t>Повышение доступности и качества предоставления дошкольного и общего образования детей</t>
  </si>
  <si>
    <t>12</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</si>
  <si>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</si>
  <si>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</si>
  <si>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</si>
  <si>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14722</t>
  </si>
  <si>
    <t>Дошкольные образовательные организации</t>
  </si>
  <si>
    <t>80300</t>
  </si>
  <si>
    <t>Общеобразовательные организации</t>
  </si>
  <si>
    <t>80310</t>
  </si>
  <si>
    <t>Учреждения психолого-медико-социального сопровождения</t>
  </si>
  <si>
    <t>80340</t>
  </si>
  <si>
    <t>Организация и проведение олимпиад, выставок, конкурсов, конференций и других общественных мероприятий</t>
  </si>
  <si>
    <t>82340</t>
  </si>
  <si>
    <t>Стипендии</t>
  </si>
  <si>
    <t>82520</t>
  </si>
  <si>
    <t>Социальное обеспечение и иные выплаты населению</t>
  </si>
  <si>
    <t>300</t>
  </si>
  <si>
    <t>340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</si>
  <si>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</si>
  <si>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</si>
  <si>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Предоставление бесплатного питания обучающимся в муниципальных общеобразовательных организациях из многодетных семей</t>
  </si>
  <si>
    <t>S4840</t>
  </si>
  <si>
    <t>Проведение оздоровительной кампании детей</t>
  </si>
  <si>
    <t>13</t>
  </si>
  <si>
    <t>Мероприятия по проведению оздоровительной кампании детей</t>
  </si>
  <si>
    <t>S4790</t>
  </si>
  <si>
    <t>Реализация мер государственной поддержки работников образования</t>
  </si>
  <si>
    <t>14</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</si>
  <si>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</si>
  <si>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14723</t>
  </si>
  <si>
    <t>Публичные нормативные социальные выплаты гражданам</t>
  </si>
  <si>
    <t>310</t>
  </si>
  <si>
    <t>Предоставление компенсации части родительской платы за содержание ребенка в образовательных учреждениях, реализующих основную общеобразовательную программу дошкольного образования</t>
  </si>
  <si>
    <t>15</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</si>
  <si>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</si>
  <si>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14780</t>
  </si>
  <si>
    <t>Создание условий для участия граждан в культурной жизни города</t>
  </si>
  <si>
    <t>16</t>
  </si>
  <si>
    <t>Библиотеки</t>
  </si>
  <si>
    <t>80450</t>
  </si>
  <si>
    <t>Дворцы и дома культуры, клубы, выставочные залы</t>
  </si>
  <si>
    <t>80480</t>
  </si>
  <si>
    <t>Мероприятия по развитию культуры</t>
  </si>
  <si>
    <t>82400</t>
  </si>
  <si>
    <t>Организация и проведение праздничных и других мероприятий по вопросам местного значения</t>
  </si>
  <si>
    <t>82530</t>
  </si>
  <si>
    <t>Государственная поддержка отрасли культуры</t>
  </si>
  <si>
    <t>L5190</t>
  </si>
  <si>
    <t>Повышение доступности и качества предоставления дополнительного образования детей</t>
  </si>
  <si>
    <t>17</t>
  </si>
  <si>
    <t>Организации дополнительного образования</t>
  </si>
  <si>
    <t>80320</t>
  </si>
  <si>
    <t>Популяризация физической культуры и массового спорта</t>
  </si>
  <si>
    <t>Мероприятия по развитию физической культуры и спорта</t>
  </si>
  <si>
    <t>82300</t>
  </si>
  <si>
    <t>Иные выплаты населению</t>
  </si>
  <si>
    <t>360</t>
  </si>
  <si>
    <t>Реализация единой государственной политики в сфере физической культуры и спорта</t>
  </si>
  <si>
    <t>19</t>
  </si>
  <si>
    <t>Оказание поддержки спортивным сборным командам</t>
  </si>
  <si>
    <t>82310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</si>
  <si>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</si>
  <si>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</si>
  <si>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Развитие детско-юношеского спорта и системы подготовки высококвалифицированных спортсменов</t>
  </si>
  <si>
    <t>20</t>
  </si>
  <si>
    <t>Организации, осуществляющие спортивную подготовку</t>
  </si>
  <si>
    <t>80620</t>
  </si>
  <si>
    <t>Развитие материально-технической базы муниципальных образовательных организаций в сфере физической культуры и спорта</t>
  </si>
  <si>
    <t>S7670</t>
  </si>
  <si>
    <t>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</si>
  <si>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S7690</t>
  </si>
  <si>
    <t>Укрепление общественного порядка и общественной безопасности, вовлечение в эту деятельность органов местного самоуправления, общественных формирований и населения</t>
  </si>
  <si>
    <t>21</t>
  </si>
  <si>
    <t>Совершенствование системы профилактики правонарушений и усиление борьбы с преступностью</t>
  </si>
  <si>
    <t>81130</t>
  </si>
  <si>
    <t>Противодействие злоупотреблению наркотиками и их незаконному обороту</t>
  </si>
  <si>
    <t>81150</t>
  </si>
  <si>
    <t>Реализация мероприятий молодежной политики</t>
  </si>
  <si>
    <t>22</t>
  </si>
  <si>
    <t>Мероприятия по работе с семьей, детьми и молодежью</t>
  </si>
  <si>
    <t>82360</t>
  </si>
  <si>
    <t>Организация временного трудоустройства несовершеннолетних граждан в возрасте от 14 до 18 лет</t>
  </si>
  <si>
    <t>82370</t>
  </si>
  <si>
    <t>Развитие и модернизация сети автомобильных дорог</t>
  </si>
  <si>
    <t>23</t>
  </si>
  <si>
    <t>Обеспечение сохранности автомобильных дорог местного значения и условий безопасности движения по ним</t>
  </si>
  <si>
    <t>9Д040</t>
  </si>
  <si>
    <t>SД040</t>
  </si>
  <si>
    <t>Содержание автомобильных дорог общего пользования местного значения</t>
  </si>
  <si>
    <t>24</t>
  </si>
  <si>
    <t>Повышение безопасности дорожного движения</t>
  </si>
  <si>
    <t>25</t>
  </si>
  <si>
    <t>9Д820</t>
  </si>
  <si>
    <t>Обеспечение эффективного управления и распоряжения муниципальным имуществом (в том числе земельными участками), рациональное его использование</t>
  </si>
  <si>
    <t>26</t>
  </si>
  <si>
    <t>Оценка имущества, признание прав и регулирование отношений муниципальной собственности</t>
  </si>
  <si>
    <t>80900</t>
  </si>
  <si>
    <t>Мероприятия по землеустройству и землепользованию</t>
  </si>
  <si>
    <t>80910</t>
  </si>
  <si>
    <t>Эксплуатация и содержание имущества казны муниципального образования</t>
  </si>
  <si>
    <t>80920</t>
  </si>
  <si>
    <t>Уплата взносов на капитальный ремонт многоквартирных домов за объекты муниципальной казны, закрепленного за органами местного самоуправления</t>
  </si>
  <si>
    <t>81830</t>
  </si>
  <si>
    <t>Повышение уровня благоустройства городского округа</t>
  </si>
  <si>
    <t>27</t>
  </si>
  <si>
    <t>Организация и обеспечение освещение улиц</t>
  </si>
  <si>
    <t>81690</t>
  </si>
  <si>
    <t>Озеленение территории</t>
  </si>
  <si>
    <t>81700</t>
  </si>
  <si>
    <t>Организация и содержание мест захоронения (кладбищ)</t>
  </si>
  <si>
    <t>81710</t>
  </si>
  <si>
    <t>Мероприятия по благоустройству</t>
  </si>
  <si>
    <t>81730</t>
  </si>
  <si>
    <t>Создание благоприятных условий проживания граждан</t>
  </si>
  <si>
    <t>28</t>
  </si>
  <si>
    <t>Подготовка объектов жилищно-коммунального хозяйства к зиме</t>
  </si>
  <si>
    <t>S3450</t>
  </si>
  <si>
    <t>Обеспечение экологической безопасности населения, охраны окружающей среды, рационального использования природных ресурсов и сохранения биологического разнообразия на территории Сельцовского городского округа</t>
  </si>
  <si>
    <t>29</t>
  </si>
  <si>
    <t>Мероприятия с фере охраны окружающей среды</t>
  </si>
  <si>
    <t>83280</t>
  </si>
  <si>
    <t>Осуществление мер по улучшению положения отдельных категорий граждан, включая граждан пожилого возраста</t>
  </si>
  <si>
    <t>30</t>
  </si>
  <si>
    <t>Выплата муниципальных пенсий (доплат к государственным пенсиям)</t>
  </si>
  <si>
    <t>82450</t>
  </si>
  <si>
    <t>Защита прав и законных интересов несовершеннолетних, лиц из из числа детей-сирот и детей, оставшихся без попечения родителей</t>
  </si>
  <si>
    <t>31</t>
  </si>
  <si>
    <t>Обеспечение сохранности жилых помещений, закрепленных за детьми-сиротами и детьми, оставшимися без попечения родителей</t>
  </si>
  <si>
    <t>16710</t>
  </si>
  <si>
    <t>Организация и осуществление деятельности по опеке и попечительству (содержание органов по опеке и попечительству)</t>
  </si>
  <si>
    <t>16721</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</si>
  <si>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</si>
  <si>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16722</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</si>
  <si>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</si>
  <si>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16723</t>
  </si>
  <si>
    <t>Социальные выплаты гражданам, кроме публичных нормативных социальных выплат</t>
  </si>
  <si>
    <t>320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</si>
  <si>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</si>
  <si>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Д0820</t>
  </si>
  <si>
    <t>Управление муниципальными финансами Сельцовского городского округа</t>
  </si>
  <si>
    <t>Обеспечение финансовой устойчивости бюджетной системы Сельцовского городского округа путем проведения сбалансированной финансовой политики</t>
  </si>
  <si>
    <t>Финансовый отдел администрации города Сельцо Брянской области</t>
  </si>
  <si>
    <t>002</t>
  </si>
  <si>
    <t>Обслуживание муниципального долга</t>
  </si>
  <si>
    <t>83000</t>
  </si>
  <si>
    <t>Обслуживание государственного (муниципального) долга</t>
  </si>
  <si>
    <t>700</t>
  </si>
  <si>
    <t>730</t>
  </si>
  <si>
    <t>Формирование современной городской среды Сельцовского городского округа</t>
  </si>
  <si>
    <t>Региональный проект "Формирование комфортной городской среды "Брянская область)"</t>
  </si>
  <si>
    <t>И4</t>
  </si>
  <si>
    <t>Реализация программ формирования современной городской среды</t>
  </si>
  <si>
    <t>55550</t>
  </si>
  <si>
    <t>Мероприятия по формированию современной городской среды</t>
  </si>
  <si>
    <t>81900</t>
  </si>
  <si>
    <t>Обеспечение жильем молодых семей Сельцовского городского округа</t>
  </si>
  <si>
    <t>Осуществление государственной поддержки молодых семей в улучшении жилищных условий</t>
  </si>
  <si>
    <t>Реализация мероприятий по обеспечению жильем молодых семей</t>
  </si>
  <si>
    <t>L4970</t>
  </si>
  <si>
    <t>Чистая вода Сельцовского городского округа</t>
  </si>
  <si>
    <t>Региональный проект "Модернизация коммунальной инфраструктуры (Брянская область)"</t>
  </si>
  <si>
    <t>И3</t>
  </si>
  <si>
    <t>Модернизация коммунальной инфраструктуры</t>
  </si>
  <si>
    <t>51540</t>
  </si>
  <si>
    <t>Непрограммная деятельность</t>
  </si>
  <si>
    <t>70</t>
  </si>
  <si>
    <t>0</t>
  </si>
  <si>
    <t>00</t>
  </si>
  <si>
    <t>Условно утвержденные расходы</t>
  </si>
  <si>
    <t>80080</t>
  </si>
  <si>
    <t>Резервные средства</t>
  </si>
  <si>
    <t>870</t>
  </si>
  <si>
    <t>Резервный фонд местной администрации</t>
  </si>
  <si>
    <t>83030</t>
  </si>
  <si>
    <t>Поддержка реализации мероприятий муниципальных программ муниципального образования и непрограммных мероприятий</t>
  </si>
  <si>
    <t>83050</t>
  </si>
  <si>
    <t>Совет народных депутатов города Сельцо</t>
  </si>
  <si>
    <t>003</t>
  </si>
  <si>
    <t>Обеспечение деятельности главы муниципального образования</t>
  </si>
  <si>
    <t>80010</t>
  </si>
  <si>
    <t>Контрольно-счетная палата Сельцовского городского округа Брянской области</t>
  </si>
  <si>
    <t>004</t>
  </si>
  <si>
    <t>Обеспечение деятельности руководителя контрольно-счетного органа муниципального образования и его заместителей</t>
  </si>
  <si>
    <t>80050</t>
  </si>
  <si>
    <t>ИТОГО:</t>
  </si>
  <si>
    <t>КТСЭ</t>
  </si>
  <si>
    <t>КСЭ</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</si>
  <si>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</si>
  <si>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9Д210</t>
  </si>
  <si>
    <t>Охрана окружающей среды</t>
  </si>
  <si>
    <t>S2800</t>
  </si>
  <si>
    <t>Исполнение исковых требований на основании вступивших в законную силу судебных актов,обязательств бюджета</t>
  </si>
  <si>
    <t>Исполнение судебных актов</t>
  </si>
  <si>
    <t>изменения от 19.03.2025 №7-77</t>
  </si>
  <si>
    <t xml:space="preserve">Бюджетные ассигнования, утвержденные решением о бюджете на 2025год </t>
  </si>
  <si>
    <t xml:space="preserve"> 2023 год 
(от 15.12.2021г. №7-250)</t>
  </si>
  <si>
    <t>Изменение 2023 год 
(от 24.02.2022г. №7-  )</t>
  </si>
  <si>
    <t>Бюджетные ассигнования, утвержденные сводной бюджетной росписью  с учетом изменений на 2025год</t>
  </si>
  <si>
    <t xml:space="preserve"> 2024 год 
(от 15.12.2021г. №7-250)</t>
  </si>
  <si>
    <t>Изменение 2024 год 
(от 24.02.2022г. №7-  )</t>
  </si>
  <si>
    <t>Процент исполнения к сводной бюджетной росписи с учетом изменений</t>
  </si>
  <si>
    <t>Реализация инициативного проекта "Благоустройство спортивной площадки в районе МБОУ СОШ № 4 г. Сельцо Брянской области"</t>
  </si>
  <si>
    <t>S5871</t>
  </si>
  <si>
    <t>Прочие мероприятия в области жилищно-коммунального хозяйства</t>
  </si>
  <si>
    <t>81870</t>
  </si>
  <si>
    <t>Мероприятия в сфере коммунального хозяйства</t>
  </si>
  <si>
    <t>81740</t>
  </si>
  <si>
    <t>А2800</t>
  </si>
  <si>
    <t>Резервный Фонд Правительства Брянской области</t>
  </si>
  <si>
    <t>10120</t>
  </si>
  <si>
    <t>Достижение показателей деятельности  органов исполнительной власти субъектов Российской Федерации</t>
  </si>
  <si>
    <t>55490</t>
  </si>
  <si>
    <t>83270</t>
  </si>
  <si>
    <t>830</t>
  </si>
  <si>
    <t xml:space="preserve">          Поощрение достижения наилучших показателей социально-экономического развития муниципальных районов (муниципальных округов, городских округов)</t>
  </si>
  <si>
    <t xml:space="preserve">           Стимулирование муниципальных районов (муниципальных округов, городских округов) по результатам мониторинга оценки качества организации и осуществления бюджетного процесса</t>
  </si>
  <si>
    <t xml:space="preserve">                 Поощрение высоких темпов наращивания налогового (экономического) потенциала территорий</t>
  </si>
  <si>
    <t>Достижение показателей деятельности органов исполнительной власти субъектов Российской Федерации</t>
  </si>
  <si>
    <t>Кассовое исполнение за   2025 год</t>
  </si>
  <si>
    <t>Приложение 4 к  Заключению Контрольно-счетной палаты Сельцовского городского округа на отчет об исполнении местного бюджета за 2025 год «Анализ исполнения расходов местного бюджета по муниципальным программам в 2025 год ( тыс.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</si>
</sst>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0"/>
      <color rgb="FF000000"/>
      <name val="Times New Roman"/>
    </font>
    <font>
      <sz val="12"/>
      <color rgb="FF000000"/>
      <name val="Times New Roman"/>
      <family val="1"/>
      <charset val="204"/>
    </font>
    <font>
      <b/>
      <sz val="12"/>
      <color rgb="FF000000"/>
      <name val="Times New Roman"/>
      <family val="1"/>
      <charset val="204"/>
    </font>
    <font>
      <sz val="12"/>
      <name val="Times New Roman"/>
      <family val="1"/>
      <charset val="204"/>
    </font>
    <font>
      <sz val="11"/>
      <name val="Times New Roman"/>
      <family val="1"/>
      <charset val="204"/>
    </font>
    <font>
      <sz val="10"/>
      <color rgb="FF000000"/>
      <name val="Times New Roman"/>
      <family val="1"/>
      <charset val="204"/>
    </font>
    <font>
      <b/>
      <sz val="10"/>
      <color rgb="FF000000"/>
      <name val="Times New Roman"/>
      <family val="1"/>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40">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vertical="top" wrapText="1"/>
    </xf>
    <xf numFmtId="4" fontId="2" fillId="0" borderId="1" xfId="0" applyNumberFormat="1" applyFont="1" applyFill="1" applyBorder="1" applyAlignment="1">
      <alignment horizontal="right" vertical="center" wrapText="1"/>
    </xf>
    <xf numFmtId="0" fontId="2" fillId="0" borderId="1" xfId="0" applyFont="1" applyFill="1" applyBorder="1" applyAlignment="1">
      <alignment vertical="top" wrapText="1"/>
    </xf>
    <xf numFmtId="0" fontId="1" fillId="0" borderId="1" xfId="0" applyFont="1" applyFill="1" applyBorder="1" applyAlignment="1">
      <alignment horizontal="left" vertical="center" wrapText="1"/>
    </xf>
    <xf numFmtId="0" fontId="1" fillId="0" borderId="1" xfId="0" applyFont="1" applyFill="1" applyBorder="1" applyAlignment="1">
      <alignment vertical="top" wrapText="1"/>
    </xf>
    <xf numFmtId="4" fontId="1" fillId="0" borderId="1" xfId="0" applyNumberFormat="1" applyFont="1" applyFill="1" applyBorder="1" applyAlignment="1">
      <alignment horizontal="right"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right" vertical="top" wrapText="1"/>
    </xf>
    <xf numFmtId="0" fontId="4"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4" fontId="2" fillId="0" borderId="4" xfId="0" applyNumberFormat="1" applyFont="1" applyFill="1" applyBorder="1" applyAlignment="1">
      <alignment horizontal="right" vertical="center" wrapText="1"/>
    </xf>
    <xf numFmtId="4" fontId="1" fillId="0" borderId="4" xfId="0" applyNumberFormat="1" applyFont="1" applyFill="1" applyBorder="1" applyAlignment="1">
      <alignment horizontal="right" vertical="center" wrapText="1"/>
    </xf>
    <xf numFmtId="0" fontId="1" fillId="0" borderId="3" xfId="0"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4" fontId="1" fillId="0" borderId="3" xfId="0" applyNumberFormat="1" applyFont="1" applyFill="1" applyBorder="1" applyAlignment="1">
      <alignment horizontal="right" vertical="center" wrapText="1"/>
    </xf>
    <xf numFmtId="0" fontId="5" fillId="0" borderId="0" xfId="0" applyFont="1" applyFill="1" applyAlignment="1">
      <alignment vertical="top" wrapText="1"/>
    </xf>
    <xf numFmtId="0" fontId="1" fillId="0" borderId="5" xfId="0" applyFont="1" applyFill="1" applyBorder="1" applyAlignment="1">
      <alignment horizontal="center" vertical="center" wrapText="1"/>
    </xf>
    <xf numFmtId="0" fontId="1" fillId="0" borderId="3" xfId="0" applyFont="1" applyFill="1" applyBorder="1" applyAlignment="1">
      <alignment vertical="top" wrapText="1"/>
    </xf>
    <xf numFmtId="164" fontId="0" fillId="0" borderId="3" xfId="0" applyNumberFormat="1" applyFont="1" applyFill="1" applyBorder="1" applyAlignment="1">
      <alignment vertical="top" wrapText="1"/>
    </xf>
    <xf numFmtId="49" fontId="1" fillId="0" borderId="1" xfId="0" applyNumberFormat="1" applyFont="1" applyFill="1" applyBorder="1" applyAlignment="1">
      <alignment horizontal="center" vertical="center" wrapText="1"/>
    </xf>
    <xf numFmtId="164" fontId="5" fillId="0" borderId="3" xfId="0" applyNumberFormat="1" applyFont="1" applyFill="1" applyBorder="1" applyAlignment="1">
      <alignment vertical="center" wrapText="1"/>
    </xf>
    <xf numFmtId="0" fontId="1" fillId="0" borderId="1" xfId="0" applyFont="1" applyFill="1" applyBorder="1" applyAlignment="1">
      <alignment vertical="center" wrapText="1"/>
    </xf>
    <xf numFmtId="4" fontId="1" fillId="0" borderId="0" xfId="0" applyNumberFormat="1" applyFont="1" applyFill="1" applyBorder="1" applyAlignment="1">
      <alignment horizontal="right" vertical="center" wrapText="1"/>
    </xf>
    <xf numFmtId="4" fontId="0" fillId="0" borderId="0" xfId="0" applyNumberFormat="1" applyFont="1" applyFill="1" applyAlignment="1">
      <alignment vertical="top" wrapText="1"/>
    </xf>
    <xf numFmtId="164" fontId="6" fillId="0" borderId="3" xfId="0" applyNumberFormat="1" applyFont="1" applyFill="1" applyBorder="1" applyAlignment="1">
      <alignment vertical="center" wrapText="1"/>
    </xf>
    <xf numFmtId="4" fontId="2" fillId="0" borderId="6" xfId="0" applyNumberFormat="1" applyFont="1" applyFill="1" applyBorder="1" applyAlignment="1">
      <alignment horizontal="right" vertical="center" wrapText="1"/>
    </xf>
    <xf numFmtId="0" fontId="1" fillId="0" borderId="0" xfId="0" applyFont="1" applyFill="1" applyAlignment="1">
      <alignment horizontal="left" vertical="center" wrapText="1"/>
    </xf>
    <xf numFmtId="0" fontId="1" fillId="0" borderId="0" xfId="0" applyFont="1" applyFill="1" applyAlignment="1">
      <alignment horizontal="right" vertical="top" wrapText="1"/>
    </xf>
    <xf numFmtId="0" fontId="2" fillId="0" borderId="1" xfId="0" applyFont="1" applyFill="1" applyBorder="1" applyAlignment="1">
      <alignment vertical="center" wrapText="1"/>
    </xf>
    <xf numFmtId="0" fontId="3"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0" xfId="0" applyFont="1" applyFill="1" applyAlignment="1">
      <alignment horizontal="center" vertical="center" wrapText="1"/>
    </xf>
    <xf numFmtId="0" fontId="0" fillId="0" borderId="0" xfId="0" applyFont="1" applyFill="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V453"/>
  <sheetViews>
    <sheetView tabSelected="1" workbookViewId="0">
      <selection activeCell="J397" sqref="J397:M397"/>
    </sheetView>
  </sheetViews>
  <sheetFormatPr defaultRowHeight="12.75" x14ac:dyDescent="0.2"/>
  <cols>
    <col min="1" max="1" width="42.5" customWidth="1"/>
    <col min="2" max="2" width="6.5" customWidth="1"/>
    <col min="3" max="3" width="9.5" customWidth="1"/>
    <col min="4" max="4" width="8.5" customWidth="1"/>
    <col min="5" max="5" width="8.83203125" customWidth="1"/>
    <col min="6" max="6" width="13.83203125" customWidth="1"/>
    <col min="7" max="7" width="9" customWidth="1"/>
    <col min="8" max="8" width="23.1640625" hidden="1" customWidth="1"/>
    <col min="9" max="9" width="22.6640625" hidden="1" customWidth="1"/>
    <col min="10" max="10" width="21.33203125" customWidth="1"/>
    <col min="11" max="12" width="24" hidden="1" customWidth="1"/>
    <col min="13" max="13" width="24" customWidth="1"/>
    <col min="14" max="15" width="24.33203125" hidden="1" customWidth="1"/>
    <col min="16" max="16" width="24.33203125" customWidth="1"/>
    <col min="17" max="17" width="21.33203125" customWidth="1"/>
    <col min="22" max="22" width="18.6640625" customWidth="1"/>
  </cols>
  <sheetData>
    <row r="1" spans="1:22" ht="15.95" customHeight="1" x14ac:dyDescent="0.2">
      <c r="A1" s="1" t="s">
        <v>0</v>
      </c>
      <c r="B1" s="1" t="s">
        <v>0</v>
      </c>
      <c r="C1" s="1" t="s">
        <v>0</v>
      </c>
      <c r="D1" s="1" t="s">
        <v>0</v>
      </c>
      <c r="E1" s="2" t="s">
        <v>0</v>
      </c>
      <c r="F1" s="2" t="s">
        <v>0</v>
      </c>
      <c r="G1" s="2" t="s">
        <v>0</v>
      </c>
      <c r="H1" s="2" t="s">
        <v>0</v>
      </c>
      <c r="I1" s="13"/>
      <c r="J1" s="13"/>
      <c r="K1" s="33" t="s">
        <v>0</v>
      </c>
      <c r="L1" s="33"/>
      <c r="M1" s="33"/>
      <c r="N1" s="33"/>
      <c r="O1" s="13"/>
      <c r="P1" s="13"/>
    </row>
    <row r="2" spans="1:22" ht="18.75" customHeight="1" x14ac:dyDescent="0.2">
      <c r="A2" s="1"/>
      <c r="B2" s="1"/>
      <c r="C2" s="1"/>
      <c r="D2" s="1"/>
      <c r="E2" s="12"/>
      <c r="F2" s="12"/>
      <c r="G2" s="36"/>
      <c r="H2" s="37"/>
      <c r="I2" s="37"/>
      <c r="J2" s="37"/>
      <c r="K2" s="37"/>
      <c r="L2" s="37"/>
      <c r="M2" s="37"/>
      <c r="N2" s="37"/>
      <c r="O2" s="37"/>
      <c r="P2" s="37"/>
    </row>
    <row r="3" spans="1:22" ht="15.75" hidden="1" customHeight="1" x14ac:dyDescent="0.2">
      <c r="A3" s="1"/>
      <c r="B3" s="1"/>
      <c r="C3" s="1"/>
      <c r="D3" s="1"/>
      <c r="E3" s="12"/>
      <c r="F3" s="12"/>
      <c r="G3" s="12"/>
      <c r="H3" s="12"/>
      <c r="I3" s="13"/>
      <c r="J3" s="13"/>
      <c r="K3" s="12"/>
      <c r="L3" s="13"/>
      <c r="M3" s="13"/>
      <c r="N3" s="12"/>
      <c r="O3" s="13"/>
      <c r="P3" s="13"/>
    </row>
    <row r="4" spans="1:22" ht="62.25" customHeight="1" x14ac:dyDescent="0.2">
      <c r="A4" s="38" t="s">
        <v>329</v>
      </c>
      <c r="B4" s="38"/>
      <c r="C4" s="38"/>
      <c r="D4" s="38"/>
      <c r="E4" s="38"/>
      <c r="F4" s="38"/>
      <c r="G4" s="38"/>
      <c r="H4" s="38"/>
      <c r="I4" s="38"/>
      <c r="J4" s="38"/>
      <c r="K4" s="38"/>
      <c r="L4" s="38"/>
      <c r="M4" s="38"/>
      <c r="N4" s="38"/>
      <c r="O4" s="39"/>
      <c r="P4" s="39"/>
      <c r="Q4" s="39"/>
    </row>
    <row r="5" spans="1:22" ht="15" customHeight="1" thickBot="1" x14ac:dyDescent="0.25">
      <c r="A5" s="34" t="s">
        <v>1</v>
      </c>
      <c r="B5" s="34"/>
      <c r="C5" s="34"/>
      <c r="D5" s="34"/>
      <c r="E5" s="34"/>
      <c r="F5" s="34"/>
      <c r="G5" s="34"/>
      <c r="H5" s="34"/>
      <c r="I5" s="34"/>
      <c r="J5" s="34"/>
      <c r="K5" s="34"/>
      <c r="L5" s="34"/>
      <c r="M5" s="34"/>
      <c r="N5" s="34"/>
      <c r="O5" s="14"/>
      <c r="P5" s="14"/>
    </row>
    <row r="6" spans="1:22" ht="157.5" customHeight="1" x14ac:dyDescent="0.2">
      <c r="A6" s="3" t="s">
        <v>2</v>
      </c>
      <c r="B6" s="3" t="s">
        <v>3</v>
      </c>
      <c r="C6" s="3" t="s">
        <v>295</v>
      </c>
      <c r="D6" s="3" t="s">
        <v>296</v>
      </c>
      <c r="E6" s="3" t="s">
        <v>4</v>
      </c>
      <c r="F6" s="3" t="s">
        <v>5</v>
      </c>
      <c r="G6" s="3" t="s">
        <v>6</v>
      </c>
      <c r="H6" s="3" t="s">
        <v>7</v>
      </c>
      <c r="I6" s="15" t="s">
        <v>303</v>
      </c>
      <c r="J6" s="3" t="s">
        <v>304</v>
      </c>
      <c r="K6" s="3" t="s">
        <v>305</v>
      </c>
      <c r="L6" s="15" t="s">
        <v>306</v>
      </c>
      <c r="M6" s="3" t="s">
        <v>307</v>
      </c>
      <c r="N6" s="16" t="s">
        <v>308</v>
      </c>
      <c r="O6" s="15" t="s">
        <v>309</v>
      </c>
      <c r="P6" s="19" t="s">
        <v>328</v>
      </c>
      <c r="Q6" s="24" t="s">
        <v>310</v>
      </c>
    </row>
    <row r="7" spans="1:22" ht="20.85" customHeight="1" x14ac:dyDescent="0.2">
      <c r="A7" s="3" t="s">
        <v>8</v>
      </c>
      <c r="B7" s="3" t="s">
        <v>9</v>
      </c>
      <c r="C7" s="3" t="s">
        <v>10</v>
      </c>
      <c r="D7" s="3" t="s">
        <v>11</v>
      </c>
      <c r="E7" s="3" t="s">
        <v>12</v>
      </c>
      <c r="F7" s="3" t="s">
        <v>13</v>
      </c>
      <c r="G7" s="3" t="s">
        <v>14</v>
      </c>
      <c r="H7" s="3" t="s">
        <v>15</v>
      </c>
      <c r="I7" s="3"/>
      <c r="J7" s="3">
        <v>8</v>
      </c>
      <c r="K7" s="3" t="s">
        <v>16</v>
      </c>
      <c r="L7" s="3"/>
      <c r="M7" s="3">
        <v>9</v>
      </c>
      <c r="N7" s="16" t="s">
        <v>17</v>
      </c>
      <c r="O7" s="23"/>
      <c r="P7" s="19" t="s">
        <v>17</v>
      </c>
      <c r="Q7" s="25"/>
    </row>
    <row r="8" spans="1:22" ht="64.5" customHeight="1" x14ac:dyDescent="0.2">
      <c r="A8" s="4" t="s">
        <v>18</v>
      </c>
      <c r="B8" s="5" t="s">
        <v>19</v>
      </c>
      <c r="C8" s="6" t="s">
        <v>0</v>
      </c>
      <c r="D8" s="6" t="s">
        <v>0</v>
      </c>
      <c r="E8" s="6" t="s">
        <v>0</v>
      </c>
      <c r="F8" s="6" t="s">
        <v>0</v>
      </c>
      <c r="G8" s="6" t="s">
        <v>0</v>
      </c>
      <c r="H8" s="7">
        <v>527787268.13999999</v>
      </c>
      <c r="I8" s="7">
        <v>229851788.19999999</v>
      </c>
      <c r="J8" s="7">
        <f>J9+J20+J25+J35+J53+J58+J74+J82+J94+J101+J112+J117+J122+J154+J159+J164+J169+J186+J191+J198+J203+J214+J224+J234+J245+J250+J255+J269+J286+J297+J308+J313</f>
        <v>792525.70000000007</v>
      </c>
      <c r="K8" s="7">
        <v>509718606.79000002</v>
      </c>
      <c r="L8" s="7">
        <v>4402233.32</v>
      </c>
      <c r="M8" s="7">
        <f>M9+M20+M25+M35+M53+M58+M74+M82+M94+M101+M112+M117+M122+M154+M159+M164+M169+M186+M191+M198+M203+M214+M224+M234+M245+M250+M255+M269+M286+M297+M308+M313</f>
        <v>792474.8</v>
      </c>
      <c r="N8" s="17">
        <f t="shared" ref="N8:O8" si="0">N9+N20+N25+N35+N53+N58+N74+N82+N94+N101+N112+N117+N122+N154+N159+N164+N169+N186+N191+N198+N203+N214+N224+N234+N245+N250+N255+N269+N286+N297+N308+N313</f>
        <v>344845942.92000002</v>
      </c>
      <c r="O8" s="20">
        <f t="shared" si="0"/>
        <v>344845942.92000002</v>
      </c>
      <c r="P8" s="20">
        <f>P9+P20+P25+P35+P53+P58+P74+P82+P94+P101+P112+P117+P122+P154+P159+P164+P169+P186+P191+P198+P203+P214+P224+P234+P245+P250+P255+P269+P286+P297+P308+P313</f>
        <v>743845.8</v>
      </c>
      <c r="Q8" s="31">
        <f>P8/M8</f>
        <v>0.93863653456236085</v>
      </c>
      <c r="V8" s="30"/>
    </row>
    <row r="9" spans="1:22" ht="31.5" customHeight="1" x14ac:dyDescent="0.2">
      <c r="A9" s="4" t="s">
        <v>20</v>
      </c>
      <c r="B9" s="5" t="s">
        <v>19</v>
      </c>
      <c r="C9" s="5" t="s">
        <v>8</v>
      </c>
      <c r="D9" s="5" t="s">
        <v>21</v>
      </c>
      <c r="E9" s="6" t="s">
        <v>0</v>
      </c>
      <c r="F9" s="6" t="s">
        <v>0</v>
      </c>
      <c r="G9" s="6" t="s">
        <v>0</v>
      </c>
      <c r="H9" s="7">
        <v>14716377.51</v>
      </c>
      <c r="I9" s="7"/>
      <c r="J9" s="7">
        <f>J10</f>
        <v>13803.900000000001</v>
      </c>
      <c r="K9" s="7">
        <v>15028857.51</v>
      </c>
      <c r="L9" s="7"/>
      <c r="M9" s="7">
        <f>M10</f>
        <v>13803.900000000001</v>
      </c>
      <c r="N9" s="17">
        <f t="shared" ref="N9:O9" si="1">N10</f>
        <v>13437919.699999999</v>
      </c>
      <c r="O9" s="20">
        <f t="shared" si="1"/>
        <v>13437919.699999999</v>
      </c>
      <c r="P9" s="20">
        <f>P10</f>
        <v>13700</v>
      </c>
      <c r="Q9" s="31">
        <f t="shared" ref="Q9:Q72" si="2">P9/M9</f>
        <v>0.99247314164837463</v>
      </c>
    </row>
    <row r="10" spans="1:22" ht="31.5" customHeight="1" x14ac:dyDescent="0.2">
      <c r="A10" s="4" t="s">
        <v>22</v>
      </c>
      <c r="B10" s="5" t="s">
        <v>19</v>
      </c>
      <c r="C10" s="5" t="s">
        <v>8</v>
      </c>
      <c r="D10" s="5" t="s">
        <v>21</v>
      </c>
      <c r="E10" s="5" t="s">
        <v>23</v>
      </c>
      <c r="F10" s="8" t="s">
        <v>0</v>
      </c>
      <c r="G10" s="8" t="s">
        <v>0</v>
      </c>
      <c r="H10" s="7">
        <v>14716377.51</v>
      </c>
      <c r="I10" s="7"/>
      <c r="J10" s="7">
        <f>J11+J14+J17</f>
        <v>13803.900000000001</v>
      </c>
      <c r="K10" s="7">
        <v>15028857.51</v>
      </c>
      <c r="L10" s="7"/>
      <c r="M10" s="7">
        <f>M11+M14+M17</f>
        <v>13803.900000000001</v>
      </c>
      <c r="N10" s="17">
        <f t="shared" ref="N10:O10" si="3">N11+N14+N17</f>
        <v>13437919.699999999</v>
      </c>
      <c r="O10" s="20">
        <f t="shared" si="3"/>
        <v>13437919.699999999</v>
      </c>
      <c r="P10" s="20">
        <f>P11+P14+P17</f>
        <v>13700</v>
      </c>
      <c r="Q10" s="31">
        <f t="shared" si="2"/>
        <v>0.99247314164837463</v>
      </c>
    </row>
    <row r="11" spans="1:22" ht="245.65" customHeight="1" x14ac:dyDescent="0.2">
      <c r="A11" s="9" t="s">
        <v>24</v>
      </c>
      <c r="B11" s="3" t="s">
        <v>19</v>
      </c>
      <c r="C11" s="3" t="s">
        <v>8</v>
      </c>
      <c r="D11" s="3" t="s">
        <v>21</v>
      </c>
      <c r="E11" s="3" t="s">
        <v>23</v>
      </c>
      <c r="F11" s="3" t="s">
        <v>25</v>
      </c>
      <c r="G11" s="10" t="s">
        <v>0</v>
      </c>
      <c r="H11" s="11">
        <v>624960</v>
      </c>
      <c r="I11" s="11"/>
      <c r="J11" s="11">
        <f>J12</f>
        <v>625</v>
      </c>
      <c r="K11" s="11">
        <v>624960</v>
      </c>
      <c r="L11" s="11"/>
      <c r="M11" s="11">
        <f>M12</f>
        <v>625</v>
      </c>
      <c r="N11" s="18">
        <f t="shared" ref="N11:O12" si="4">N12</f>
        <v>624960</v>
      </c>
      <c r="O11" s="21">
        <f t="shared" si="4"/>
        <v>624960</v>
      </c>
      <c r="P11" s="21">
        <f>P12</f>
        <v>587.70000000000005</v>
      </c>
      <c r="Q11" s="27">
        <f t="shared" si="2"/>
        <v>0.94032000000000004</v>
      </c>
    </row>
    <row r="12" spans="1:22" ht="64.5" customHeight="1" x14ac:dyDescent="0.2">
      <c r="A12" s="9" t="s">
        <v>26</v>
      </c>
      <c r="B12" s="3" t="s">
        <v>19</v>
      </c>
      <c r="C12" s="3" t="s">
        <v>8</v>
      </c>
      <c r="D12" s="3" t="s">
        <v>21</v>
      </c>
      <c r="E12" s="3" t="s">
        <v>23</v>
      </c>
      <c r="F12" s="3" t="s">
        <v>25</v>
      </c>
      <c r="G12" s="3" t="s">
        <v>27</v>
      </c>
      <c r="H12" s="11">
        <v>624960</v>
      </c>
      <c r="I12" s="11"/>
      <c r="J12" s="11">
        <f>J13</f>
        <v>625</v>
      </c>
      <c r="K12" s="11">
        <v>624960</v>
      </c>
      <c r="L12" s="11"/>
      <c r="M12" s="11">
        <f>M13</f>
        <v>625</v>
      </c>
      <c r="N12" s="18">
        <f t="shared" si="4"/>
        <v>624960</v>
      </c>
      <c r="O12" s="21">
        <f t="shared" si="4"/>
        <v>624960</v>
      </c>
      <c r="P12" s="21">
        <f>P13</f>
        <v>587.70000000000005</v>
      </c>
      <c r="Q12" s="27">
        <f t="shared" si="2"/>
        <v>0.94032000000000004</v>
      </c>
    </row>
    <row r="13" spans="1:22" ht="14.45" customHeight="1" x14ac:dyDescent="0.2">
      <c r="A13" s="9" t="s">
        <v>28</v>
      </c>
      <c r="B13" s="3" t="s">
        <v>19</v>
      </c>
      <c r="C13" s="3" t="s">
        <v>8</v>
      </c>
      <c r="D13" s="3" t="s">
        <v>21</v>
      </c>
      <c r="E13" s="3" t="s">
        <v>23</v>
      </c>
      <c r="F13" s="3" t="s">
        <v>25</v>
      </c>
      <c r="G13" s="3" t="s">
        <v>29</v>
      </c>
      <c r="H13" s="11">
        <v>624960</v>
      </c>
      <c r="I13" s="11"/>
      <c r="J13" s="11">
        <v>625</v>
      </c>
      <c r="K13" s="11">
        <v>625</v>
      </c>
      <c r="L13" s="11">
        <v>625</v>
      </c>
      <c r="M13" s="11">
        <v>625</v>
      </c>
      <c r="N13" s="18">
        <v>624960</v>
      </c>
      <c r="O13" s="21">
        <v>624960</v>
      </c>
      <c r="P13" s="21">
        <v>587.70000000000005</v>
      </c>
      <c r="Q13" s="27">
        <f t="shared" si="2"/>
        <v>0.94032000000000004</v>
      </c>
    </row>
    <row r="14" spans="1:22" ht="114" customHeight="1" x14ac:dyDescent="0.2">
      <c r="A14" s="9" t="s">
        <v>30</v>
      </c>
      <c r="B14" s="3" t="s">
        <v>19</v>
      </c>
      <c r="C14" s="3" t="s">
        <v>8</v>
      </c>
      <c r="D14" s="3" t="s">
        <v>21</v>
      </c>
      <c r="E14" s="3" t="s">
        <v>23</v>
      </c>
      <c r="F14" s="3" t="s">
        <v>31</v>
      </c>
      <c r="G14" s="10" t="s">
        <v>0</v>
      </c>
      <c r="H14" s="11">
        <v>1279737.51</v>
      </c>
      <c r="I14" s="11"/>
      <c r="J14" s="11">
        <f>J15</f>
        <v>1279.7</v>
      </c>
      <c r="K14" s="11">
        <v>1279737.51</v>
      </c>
      <c r="L14" s="11"/>
      <c r="M14" s="11">
        <f>M15</f>
        <v>1279.7</v>
      </c>
      <c r="N14" s="18">
        <f t="shared" ref="N14:O15" si="5">N15</f>
        <v>1279.7</v>
      </c>
      <c r="O14" s="21">
        <f t="shared" si="5"/>
        <v>1279.7</v>
      </c>
      <c r="P14" s="21">
        <f>P15</f>
        <v>1279.7</v>
      </c>
      <c r="Q14" s="27">
        <f t="shared" si="2"/>
        <v>1</v>
      </c>
    </row>
    <row r="15" spans="1:22" ht="64.5" customHeight="1" x14ac:dyDescent="0.2">
      <c r="A15" s="9" t="s">
        <v>26</v>
      </c>
      <c r="B15" s="3" t="s">
        <v>19</v>
      </c>
      <c r="C15" s="3" t="s">
        <v>8</v>
      </c>
      <c r="D15" s="3" t="s">
        <v>21</v>
      </c>
      <c r="E15" s="3" t="s">
        <v>23</v>
      </c>
      <c r="F15" s="3" t="s">
        <v>31</v>
      </c>
      <c r="G15" s="3" t="s">
        <v>27</v>
      </c>
      <c r="H15" s="11">
        <v>1279737.51</v>
      </c>
      <c r="I15" s="11"/>
      <c r="J15" s="11">
        <f>J16</f>
        <v>1279.7</v>
      </c>
      <c r="K15" s="11">
        <v>1279737.51</v>
      </c>
      <c r="L15" s="11"/>
      <c r="M15" s="11">
        <f>M16</f>
        <v>1279.7</v>
      </c>
      <c r="N15" s="18">
        <f t="shared" si="5"/>
        <v>1279.7</v>
      </c>
      <c r="O15" s="21">
        <f t="shared" si="5"/>
        <v>1279.7</v>
      </c>
      <c r="P15" s="21">
        <f>P16</f>
        <v>1279.7</v>
      </c>
      <c r="Q15" s="27">
        <f t="shared" si="2"/>
        <v>1</v>
      </c>
    </row>
    <row r="16" spans="1:22" ht="14.45" customHeight="1" x14ac:dyDescent="0.2">
      <c r="A16" s="9" t="s">
        <v>28</v>
      </c>
      <c r="B16" s="3" t="s">
        <v>19</v>
      </c>
      <c r="C16" s="3" t="s">
        <v>8</v>
      </c>
      <c r="D16" s="3" t="s">
        <v>21</v>
      </c>
      <c r="E16" s="3" t="s">
        <v>23</v>
      </c>
      <c r="F16" s="3" t="s">
        <v>31</v>
      </c>
      <c r="G16" s="3" t="s">
        <v>29</v>
      </c>
      <c r="H16" s="11">
        <v>1279737.51</v>
      </c>
      <c r="I16" s="11"/>
      <c r="J16" s="11">
        <v>1279.7</v>
      </c>
      <c r="K16" s="11">
        <v>1279.7</v>
      </c>
      <c r="L16" s="11">
        <v>1279.7</v>
      </c>
      <c r="M16" s="11">
        <v>1279.7</v>
      </c>
      <c r="N16" s="11">
        <v>1279.7</v>
      </c>
      <c r="O16" s="11">
        <v>1279.7</v>
      </c>
      <c r="P16" s="11">
        <v>1279.7</v>
      </c>
      <c r="Q16" s="27">
        <f t="shared" si="2"/>
        <v>1</v>
      </c>
    </row>
    <row r="17" spans="1:17" ht="196.35" customHeight="1" x14ac:dyDescent="0.2">
      <c r="A17" s="9" t="s">
        <v>32</v>
      </c>
      <c r="B17" s="3" t="s">
        <v>19</v>
      </c>
      <c r="C17" s="3" t="s">
        <v>8</v>
      </c>
      <c r="D17" s="3" t="s">
        <v>21</v>
      </c>
      <c r="E17" s="3" t="s">
        <v>23</v>
      </c>
      <c r="F17" s="3" t="s">
        <v>33</v>
      </c>
      <c r="G17" s="10" t="s">
        <v>0</v>
      </c>
      <c r="H17" s="11">
        <v>12811680</v>
      </c>
      <c r="I17" s="11"/>
      <c r="J17" s="11">
        <f>J18</f>
        <v>11899.2</v>
      </c>
      <c r="K17" s="11">
        <v>13124160</v>
      </c>
      <c r="L17" s="11"/>
      <c r="M17" s="11">
        <f>M18</f>
        <v>11899.2</v>
      </c>
      <c r="N17" s="18">
        <f t="shared" ref="N17:O18" si="6">N18</f>
        <v>12811680</v>
      </c>
      <c r="O17" s="21">
        <f t="shared" si="6"/>
        <v>12811680</v>
      </c>
      <c r="P17" s="21">
        <f>P18</f>
        <v>11832.6</v>
      </c>
      <c r="Q17" s="27">
        <f t="shared" si="2"/>
        <v>0.99440298507462688</v>
      </c>
    </row>
    <row r="18" spans="1:17" ht="64.5" customHeight="1" x14ac:dyDescent="0.2">
      <c r="A18" s="9" t="s">
        <v>26</v>
      </c>
      <c r="B18" s="3" t="s">
        <v>19</v>
      </c>
      <c r="C18" s="3" t="s">
        <v>8</v>
      </c>
      <c r="D18" s="3" t="s">
        <v>21</v>
      </c>
      <c r="E18" s="3" t="s">
        <v>23</v>
      </c>
      <c r="F18" s="3" t="s">
        <v>33</v>
      </c>
      <c r="G18" s="3" t="s">
        <v>27</v>
      </c>
      <c r="H18" s="11">
        <v>12811680</v>
      </c>
      <c r="I18" s="11"/>
      <c r="J18" s="11">
        <f>J19</f>
        <v>11899.2</v>
      </c>
      <c r="K18" s="11">
        <v>13124160</v>
      </c>
      <c r="L18" s="11"/>
      <c r="M18" s="11">
        <f>M19</f>
        <v>11899.2</v>
      </c>
      <c r="N18" s="18">
        <f t="shared" si="6"/>
        <v>12811680</v>
      </c>
      <c r="O18" s="21">
        <f t="shared" si="6"/>
        <v>12811680</v>
      </c>
      <c r="P18" s="21">
        <f>P19</f>
        <v>11832.6</v>
      </c>
      <c r="Q18" s="27">
        <f t="shared" si="2"/>
        <v>0.99440298507462688</v>
      </c>
    </row>
    <row r="19" spans="1:17" ht="14.45" customHeight="1" x14ac:dyDescent="0.2">
      <c r="A19" s="9" t="s">
        <v>28</v>
      </c>
      <c r="B19" s="3" t="s">
        <v>19</v>
      </c>
      <c r="C19" s="3" t="s">
        <v>8</v>
      </c>
      <c r="D19" s="3" t="s">
        <v>21</v>
      </c>
      <c r="E19" s="3" t="s">
        <v>23</v>
      </c>
      <c r="F19" s="3" t="s">
        <v>33</v>
      </c>
      <c r="G19" s="3" t="s">
        <v>29</v>
      </c>
      <c r="H19" s="11">
        <v>12811680</v>
      </c>
      <c r="I19" s="11"/>
      <c r="J19" s="11">
        <v>11899.2</v>
      </c>
      <c r="K19" s="11">
        <v>11899.2</v>
      </c>
      <c r="L19" s="11">
        <v>11899.2</v>
      </c>
      <c r="M19" s="11">
        <v>11899.2</v>
      </c>
      <c r="N19" s="18">
        <v>12811680</v>
      </c>
      <c r="O19" s="21">
        <v>12811680</v>
      </c>
      <c r="P19" s="21">
        <v>11832.6</v>
      </c>
      <c r="Q19" s="27">
        <f t="shared" si="2"/>
        <v>0.99440298507462688</v>
      </c>
    </row>
    <row r="20" spans="1:17" ht="64.5" customHeight="1" x14ac:dyDescent="0.2">
      <c r="A20" s="4" t="s">
        <v>34</v>
      </c>
      <c r="B20" s="5" t="s">
        <v>19</v>
      </c>
      <c r="C20" s="5" t="s">
        <v>9</v>
      </c>
      <c r="D20" s="5" t="s">
        <v>35</v>
      </c>
      <c r="E20" s="6" t="s">
        <v>0</v>
      </c>
      <c r="F20" s="6" t="s">
        <v>0</v>
      </c>
      <c r="G20" s="6" t="s">
        <v>0</v>
      </c>
      <c r="H20" s="7">
        <v>63871.55</v>
      </c>
      <c r="I20" s="7"/>
      <c r="J20" s="7">
        <f>J21</f>
        <v>63.9</v>
      </c>
      <c r="K20" s="7">
        <v>63871.55</v>
      </c>
      <c r="L20" s="7"/>
      <c r="M20" s="7">
        <f>M21</f>
        <v>63.9</v>
      </c>
      <c r="N20" s="17">
        <f t="shared" ref="N20:O23" si="7">N21</f>
        <v>63871.55</v>
      </c>
      <c r="O20" s="20">
        <f t="shared" si="7"/>
        <v>63871.55</v>
      </c>
      <c r="P20" s="20">
        <f>P21</f>
        <v>15</v>
      </c>
      <c r="Q20" s="31">
        <f t="shared" si="2"/>
        <v>0.23474178403755869</v>
      </c>
    </row>
    <row r="21" spans="1:17" ht="31.5" customHeight="1" x14ac:dyDescent="0.2">
      <c r="A21" s="4" t="s">
        <v>22</v>
      </c>
      <c r="B21" s="5" t="s">
        <v>19</v>
      </c>
      <c r="C21" s="5" t="s">
        <v>9</v>
      </c>
      <c r="D21" s="5" t="s">
        <v>35</v>
      </c>
      <c r="E21" s="5" t="s">
        <v>23</v>
      </c>
      <c r="F21" s="8" t="s">
        <v>0</v>
      </c>
      <c r="G21" s="8" t="s">
        <v>0</v>
      </c>
      <c r="H21" s="7">
        <v>63871.55</v>
      </c>
      <c r="I21" s="7"/>
      <c r="J21" s="7">
        <f>J22</f>
        <v>63.9</v>
      </c>
      <c r="K21" s="7">
        <v>63871.55</v>
      </c>
      <c r="L21" s="7"/>
      <c r="M21" s="7">
        <f>M22</f>
        <v>63.9</v>
      </c>
      <c r="N21" s="17">
        <f t="shared" si="7"/>
        <v>63871.55</v>
      </c>
      <c r="O21" s="20">
        <f t="shared" si="7"/>
        <v>63871.55</v>
      </c>
      <c r="P21" s="20">
        <f>P22</f>
        <v>15</v>
      </c>
      <c r="Q21" s="31">
        <f t="shared" si="2"/>
        <v>0.23474178403755869</v>
      </c>
    </row>
    <row r="22" spans="1:17" ht="212.65" customHeight="1" x14ac:dyDescent="0.2">
      <c r="A22" s="9" t="s">
        <v>36</v>
      </c>
      <c r="B22" s="3" t="s">
        <v>19</v>
      </c>
      <c r="C22" s="3" t="s">
        <v>9</v>
      </c>
      <c r="D22" s="3" t="s">
        <v>35</v>
      </c>
      <c r="E22" s="3" t="s">
        <v>23</v>
      </c>
      <c r="F22" s="3" t="s">
        <v>37</v>
      </c>
      <c r="G22" s="10" t="s">
        <v>0</v>
      </c>
      <c r="H22" s="11">
        <v>63871.55</v>
      </c>
      <c r="I22" s="11"/>
      <c r="J22" s="11">
        <f>J23</f>
        <v>63.9</v>
      </c>
      <c r="K22" s="11">
        <v>63871.55</v>
      </c>
      <c r="L22" s="11"/>
      <c r="M22" s="11">
        <f>M23</f>
        <v>63.9</v>
      </c>
      <c r="N22" s="18">
        <f t="shared" si="7"/>
        <v>63871.55</v>
      </c>
      <c r="O22" s="21">
        <f t="shared" si="7"/>
        <v>63871.55</v>
      </c>
      <c r="P22" s="21">
        <f>P23</f>
        <v>15</v>
      </c>
      <c r="Q22" s="27">
        <f t="shared" si="2"/>
        <v>0.23474178403755869</v>
      </c>
    </row>
    <row r="23" spans="1:17" ht="48" customHeight="1" x14ac:dyDescent="0.2">
      <c r="A23" s="9" t="s">
        <v>38</v>
      </c>
      <c r="B23" s="3" t="s">
        <v>19</v>
      </c>
      <c r="C23" s="3" t="s">
        <v>9</v>
      </c>
      <c r="D23" s="3" t="s">
        <v>35</v>
      </c>
      <c r="E23" s="3" t="s">
        <v>23</v>
      </c>
      <c r="F23" s="3" t="s">
        <v>37</v>
      </c>
      <c r="G23" s="3" t="s">
        <v>39</v>
      </c>
      <c r="H23" s="11">
        <v>63871.55</v>
      </c>
      <c r="I23" s="11"/>
      <c r="J23" s="11">
        <f>J24</f>
        <v>63.9</v>
      </c>
      <c r="K23" s="11">
        <v>63871.55</v>
      </c>
      <c r="L23" s="11"/>
      <c r="M23" s="11">
        <f>M24</f>
        <v>63.9</v>
      </c>
      <c r="N23" s="18">
        <f t="shared" si="7"/>
        <v>63871.55</v>
      </c>
      <c r="O23" s="21">
        <f t="shared" si="7"/>
        <v>63871.55</v>
      </c>
      <c r="P23" s="21">
        <f>P24</f>
        <v>15</v>
      </c>
      <c r="Q23" s="27">
        <f t="shared" si="2"/>
        <v>0.23474178403755869</v>
      </c>
    </row>
    <row r="24" spans="1:17" ht="48" customHeight="1" x14ac:dyDescent="0.2">
      <c r="A24" s="9" t="s">
        <v>40</v>
      </c>
      <c r="B24" s="3" t="s">
        <v>19</v>
      </c>
      <c r="C24" s="3" t="s">
        <v>9</v>
      </c>
      <c r="D24" s="3" t="s">
        <v>35</v>
      </c>
      <c r="E24" s="3" t="s">
        <v>23</v>
      </c>
      <c r="F24" s="3" t="s">
        <v>37</v>
      </c>
      <c r="G24" s="3" t="s">
        <v>41</v>
      </c>
      <c r="H24" s="11">
        <v>63871.55</v>
      </c>
      <c r="I24" s="11"/>
      <c r="J24" s="11">
        <v>63.9</v>
      </c>
      <c r="K24" s="11">
        <v>63.9</v>
      </c>
      <c r="L24" s="11">
        <v>63.9</v>
      </c>
      <c r="M24" s="11">
        <v>63.9</v>
      </c>
      <c r="N24" s="18">
        <v>63871.55</v>
      </c>
      <c r="O24" s="21">
        <v>63871.55</v>
      </c>
      <c r="P24" s="21">
        <v>15</v>
      </c>
      <c r="Q24" s="27">
        <f t="shared" si="2"/>
        <v>0.23474178403755869</v>
      </c>
    </row>
    <row r="25" spans="1:17" ht="48" customHeight="1" x14ac:dyDescent="0.2">
      <c r="A25" s="4" t="s">
        <v>42</v>
      </c>
      <c r="B25" s="5" t="s">
        <v>19</v>
      </c>
      <c r="C25" s="5" t="s">
        <v>9</v>
      </c>
      <c r="D25" s="5" t="s">
        <v>43</v>
      </c>
      <c r="E25" s="6" t="s">
        <v>0</v>
      </c>
      <c r="F25" s="6" t="s">
        <v>0</v>
      </c>
      <c r="G25" s="6" t="s">
        <v>0</v>
      </c>
      <c r="H25" s="7">
        <v>5050505.05</v>
      </c>
      <c r="I25" s="7">
        <v>54304468.189999998</v>
      </c>
      <c r="J25" s="7">
        <f>J26</f>
        <v>59355</v>
      </c>
      <c r="K25" s="7">
        <v>0</v>
      </c>
      <c r="L25" s="7"/>
      <c r="M25" s="7">
        <f>M26</f>
        <v>59355</v>
      </c>
      <c r="N25" s="17">
        <f t="shared" ref="N25:O28" si="8">N26</f>
        <v>59354973.239999995</v>
      </c>
      <c r="O25" s="20">
        <f t="shared" si="8"/>
        <v>59354973.239999995</v>
      </c>
      <c r="P25" s="20">
        <f>P26</f>
        <v>46346.6</v>
      </c>
      <c r="Q25" s="31">
        <f t="shared" si="2"/>
        <v>0.78083733468115568</v>
      </c>
    </row>
    <row r="26" spans="1:17" ht="31.5" customHeight="1" x14ac:dyDescent="0.2">
      <c r="A26" s="4" t="s">
        <v>22</v>
      </c>
      <c r="B26" s="5" t="s">
        <v>19</v>
      </c>
      <c r="C26" s="5" t="s">
        <v>9</v>
      </c>
      <c r="D26" s="5" t="s">
        <v>43</v>
      </c>
      <c r="E26" s="5" t="s">
        <v>23</v>
      </c>
      <c r="F26" s="8" t="s">
        <v>0</v>
      </c>
      <c r="G26" s="8" t="s">
        <v>0</v>
      </c>
      <c r="H26" s="7">
        <v>5050505.05</v>
      </c>
      <c r="I26" s="7">
        <v>54304468.189999998</v>
      </c>
      <c r="J26" s="7">
        <f>J27</f>
        <v>59355</v>
      </c>
      <c r="K26" s="7">
        <v>0</v>
      </c>
      <c r="L26" s="7"/>
      <c r="M26" s="7">
        <f>M27</f>
        <v>59355</v>
      </c>
      <c r="N26" s="17">
        <f t="shared" si="8"/>
        <v>59354973.239999995</v>
      </c>
      <c r="O26" s="20">
        <f t="shared" si="8"/>
        <v>59354973.239999995</v>
      </c>
      <c r="P26" s="20">
        <f>P27</f>
        <v>46346.6</v>
      </c>
      <c r="Q26" s="31">
        <f t="shared" si="2"/>
        <v>0.78083733468115568</v>
      </c>
    </row>
    <row r="27" spans="1:17" ht="31.5" customHeight="1" x14ac:dyDescent="0.2">
      <c r="A27" s="9" t="s">
        <v>44</v>
      </c>
      <c r="B27" s="3" t="s">
        <v>19</v>
      </c>
      <c r="C27" s="3" t="s">
        <v>9</v>
      </c>
      <c r="D27" s="3" t="s">
        <v>43</v>
      </c>
      <c r="E27" s="3" t="s">
        <v>23</v>
      </c>
      <c r="F27" s="3" t="s">
        <v>45</v>
      </c>
      <c r="G27" s="10" t="s">
        <v>0</v>
      </c>
      <c r="H27" s="11">
        <v>5050505.05</v>
      </c>
      <c r="I27" s="11">
        <v>54304468.189999998</v>
      </c>
      <c r="J27" s="11">
        <f>J28</f>
        <v>59355</v>
      </c>
      <c r="K27" s="11">
        <v>0</v>
      </c>
      <c r="L27" s="11"/>
      <c r="M27" s="11">
        <f>M28</f>
        <v>59355</v>
      </c>
      <c r="N27" s="18">
        <f t="shared" si="8"/>
        <v>59354973.239999995</v>
      </c>
      <c r="O27" s="21">
        <f t="shared" si="8"/>
        <v>59354973.239999995</v>
      </c>
      <c r="P27" s="21">
        <f>P28</f>
        <v>46346.6</v>
      </c>
      <c r="Q27" s="27">
        <f t="shared" si="2"/>
        <v>0.78083733468115568</v>
      </c>
    </row>
    <row r="28" spans="1:17" ht="48" customHeight="1" x14ac:dyDescent="0.2">
      <c r="A28" s="9" t="s">
        <v>46</v>
      </c>
      <c r="B28" s="3" t="s">
        <v>19</v>
      </c>
      <c r="C28" s="3" t="s">
        <v>9</v>
      </c>
      <c r="D28" s="3" t="s">
        <v>43</v>
      </c>
      <c r="E28" s="3" t="s">
        <v>23</v>
      </c>
      <c r="F28" s="3" t="s">
        <v>45</v>
      </c>
      <c r="G28" s="3" t="s">
        <v>47</v>
      </c>
      <c r="H28" s="11">
        <v>5050505.05</v>
      </c>
      <c r="I28" s="11">
        <v>54304468.189999998</v>
      </c>
      <c r="J28" s="11">
        <f>J29</f>
        <v>59355</v>
      </c>
      <c r="K28" s="11">
        <v>0</v>
      </c>
      <c r="L28" s="11"/>
      <c r="M28" s="11">
        <f>M29</f>
        <v>59355</v>
      </c>
      <c r="N28" s="18">
        <f t="shared" si="8"/>
        <v>59354973.239999995</v>
      </c>
      <c r="O28" s="21">
        <f t="shared" si="8"/>
        <v>59354973.239999995</v>
      </c>
      <c r="P28" s="21">
        <f>P29</f>
        <v>46346.6</v>
      </c>
      <c r="Q28" s="27">
        <f t="shared" si="2"/>
        <v>0.78083733468115568</v>
      </c>
    </row>
    <row r="29" spans="1:17" ht="14.45" customHeight="1" x14ac:dyDescent="0.2">
      <c r="A29" s="9" t="s">
        <v>48</v>
      </c>
      <c r="B29" s="3" t="s">
        <v>19</v>
      </c>
      <c r="C29" s="3" t="s">
        <v>9</v>
      </c>
      <c r="D29" s="3" t="s">
        <v>43</v>
      </c>
      <c r="E29" s="3" t="s">
        <v>23</v>
      </c>
      <c r="F29" s="3" t="s">
        <v>45</v>
      </c>
      <c r="G29" s="3" t="s">
        <v>49</v>
      </c>
      <c r="H29" s="11">
        <v>5050505.05</v>
      </c>
      <c r="I29" s="11">
        <v>54304468.189999998</v>
      </c>
      <c r="J29" s="11">
        <v>59355</v>
      </c>
      <c r="K29" s="11">
        <v>59355</v>
      </c>
      <c r="L29" s="11">
        <v>59355</v>
      </c>
      <c r="M29" s="11">
        <v>59355</v>
      </c>
      <c r="N29" s="18">
        <v>59354973.239999995</v>
      </c>
      <c r="O29" s="21">
        <v>59354973.239999995</v>
      </c>
      <c r="P29" s="21">
        <v>46346.6</v>
      </c>
      <c r="Q29" s="27">
        <f t="shared" si="2"/>
        <v>0.78083733468115568</v>
      </c>
    </row>
    <row r="30" spans="1:17" ht="31.5" hidden="1" customHeight="1" x14ac:dyDescent="0.2">
      <c r="A30" s="4" t="s">
        <v>50</v>
      </c>
      <c r="B30" s="5" t="s">
        <v>19</v>
      </c>
      <c r="C30" s="5" t="s">
        <v>9</v>
      </c>
      <c r="D30" s="5" t="s">
        <v>51</v>
      </c>
      <c r="E30" s="6" t="s">
        <v>0</v>
      </c>
      <c r="F30" s="6" t="s">
        <v>0</v>
      </c>
      <c r="G30" s="6" t="s">
        <v>0</v>
      </c>
      <c r="H30" s="7">
        <v>0</v>
      </c>
      <c r="I30" s="7"/>
      <c r="J30" s="7">
        <v>0</v>
      </c>
      <c r="K30" s="7">
        <v>0</v>
      </c>
      <c r="L30" s="7"/>
      <c r="M30" s="7">
        <v>0</v>
      </c>
      <c r="N30" s="17">
        <v>0</v>
      </c>
      <c r="O30" s="20">
        <v>0</v>
      </c>
      <c r="P30" s="20">
        <v>0</v>
      </c>
      <c r="Q30" s="27" t="e">
        <f t="shared" si="2"/>
        <v>#DIV/0!</v>
      </c>
    </row>
    <row r="31" spans="1:17" ht="31.5" hidden="1" customHeight="1" x14ac:dyDescent="0.2">
      <c r="A31" s="4" t="s">
        <v>22</v>
      </c>
      <c r="B31" s="5" t="s">
        <v>19</v>
      </c>
      <c r="C31" s="5" t="s">
        <v>9</v>
      </c>
      <c r="D31" s="5" t="s">
        <v>51</v>
      </c>
      <c r="E31" s="5" t="s">
        <v>23</v>
      </c>
      <c r="F31" s="8" t="s">
        <v>0</v>
      </c>
      <c r="G31" s="8" t="s">
        <v>0</v>
      </c>
      <c r="H31" s="7">
        <v>0</v>
      </c>
      <c r="I31" s="7"/>
      <c r="J31" s="7">
        <v>0</v>
      </c>
      <c r="K31" s="7">
        <v>0</v>
      </c>
      <c r="L31" s="7"/>
      <c r="M31" s="7">
        <v>0</v>
      </c>
      <c r="N31" s="17">
        <v>0</v>
      </c>
      <c r="O31" s="20">
        <v>0</v>
      </c>
      <c r="P31" s="20">
        <v>0</v>
      </c>
      <c r="Q31" s="27" t="e">
        <f t="shared" si="2"/>
        <v>#DIV/0!</v>
      </c>
    </row>
    <row r="32" spans="1:17" ht="48" hidden="1" customHeight="1" x14ac:dyDescent="0.2">
      <c r="A32" s="9" t="s">
        <v>52</v>
      </c>
      <c r="B32" s="3" t="s">
        <v>19</v>
      </c>
      <c r="C32" s="3" t="s">
        <v>9</v>
      </c>
      <c r="D32" s="3" t="s">
        <v>51</v>
      </c>
      <c r="E32" s="3" t="s">
        <v>23</v>
      </c>
      <c r="F32" s="3" t="s">
        <v>53</v>
      </c>
      <c r="G32" s="10" t="s">
        <v>0</v>
      </c>
      <c r="H32" s="11">
        <v>0</v>
      </c>
      <c r="I32" s="11"/>
      <c r="J32" s="11">
        <v>0</v>
      </c>
      <c r="K32" s="11">
        <v>0</v>
      </c>
      <c r="L32" s="11"/>
      <c r="M32" s="11">
        <v>0</v>
      </c>
      <c r="N32" s="18">
        <v>0</v>
      </c>
      <c r="O32" s="21">
        <v>0</v>
      </c>
      <c r="P32" s="21">
        <v>0</v>
      </c>
      <c r="Q32" s="27" t="e">
        <f t="shared" si="2"/>
        <v>#DIV/0!</v>
      </c>
    </row>
    <row r="33" spans="1:17" ht="64.5" hidden="1" customHeight="1" x14ac:dyDescent="0.2">
      <c r="A33" s="9" t="s">
        <v>26</v>
      </c>
      <c r="B33" s="3" t="s">
        <v>19</v>
      </c>
      <c r="C33" s="3" t="s">
        <v>9</v>
      </c>
      <c r="D33" s="3" t="s">
        <v>51</v>
      </c>
      <c r="E33" s="3" t="s">
        <v>23</v>
      </c>
      <c r="F33" s="3" t="s">
        <v>53</v>
      </c>
      <c r="G33" s="3" t="s">
        <v>27</v>
      </c>
      <c r="H33" s="11">
        <v>0</v>
      </c>
      <c r="I33" s="11"/>
      <c r="J33" s="11">
        <v>0</v>
      </c>
      <c r="K33" s="11">
        <v>0</v>
      </c>
      <c r="L33" s="11"/>
      <c r="M33" s="11">
        <v>0</v>
      </c>
      <c r="N33" s="18">
        <v>0</v>
      </c>
      <c r="O33" s="21">
        <v>0</v>
      </c>
      <c r="P33" s="21">
        <v>0</v>
      </c>
      <c r="Q33" s="27" t="e">
        <f t="shared" si="2"/>
        <v>#DIV/0!</v>
      </c>
    </row>
    <row r="34" spans="1:17" ht="14.45" hidden="1" customHeight="1" x14ac:dyDescent="0.2">
      <c r="A34" s="9" t="s">
        <v>28</v>
      </c>
      <c r="B34" s="3" t="s">
        <v>19</v>
      </c>
      <c r="C34" s="3" t="s">
        <v>9</v>
      </c>
      <c r="D34" s="3" t="s">
        <v>51</v>
      </c>
      <c r="E34" s="3" t="s">
        <v>23</v>
      </c>
      <c r="F34" s="3" t="s">
        <v>53</v>
      </c>
      <c r="G34" s="3" t="s">
        <v>29</v>
      </c>
      <c r="H34" s="11">
        <v>0</v>
      </c>
      <c r="I34" s="11"/>
      <c r="J34" s="11">
        <v>0</v>
      </c>
      <c r="K34" s="11">
        <v>0</v>
      </c>
      <c r="L34" s="11"/>
      <c r="M34" s="11">
        <v>0</v>
      </c>
      <c r="N34" s="18">
        <v>0</v>
      </c>
      <c r="O34" s="21">
        <v>0</v>
      </c>
      <c r="P34" s="21">
        <v>0</v>
      </c>
      <c r="Q34" s="27" t="e">
        <f t="shared" si="2"/>
        <v>#DIV/0!</v>
      </c>
    </row>
    <row r="35" spans="1:17" ht="114" customHeight="1" x14ac:dyDescent="0.2">
      <c r="A35" s="4" t="s">
        <v>54</v>
      </c>
      <c r="B35" s="5" t="s">
        <v>19</v>
      </c>
      <c r="C35" s="5" t="s">
        <v>11</v>
      </c>
      <c r="D35" s="5" t="s">
        <v>19</v>
      </c>
      <c r="E35" s="6" t="s">
        <v>0</v>
      </c>
      <c r="F35" s="6" t="s">
        <v>0</v>
      </c>
      <c r="G35" s="6" t="s">
        <v>0</v>
      </c>
      <c r="H35" s="7">
        <v>23664509</v>
      </c>
      <c r="I35" s="7"/>
      <c r="J35" s="7">
        <f>J36</f>
        <v>25048.400000000001</v>
      </c>
      <c r="K35" s="7">
        <v>23664509</v>
      </c>
      <c r="L35" s="7"/>
      <c r="M35" s="7">
        <f>M36</f>
        <v>25048.400000000001</v>
      </c>
      <c r="N35" s="17">
        <f t="shared" ref="N35:O35" si="9">N36</f>
        <v>23586587</v>
      </c>
      <c r="O35" s="20">
        <f t="shared" si="9"/>
        <v>23586587</v>
      </c>
      <c r="P35" s="20">
        <f>P36</f>
        <v>24835.1</v>
      </c>
      <c r="Q35" s="31">
        <f t="shared" si="2"/>
        <v>0.99148448603503603</v>
      </c>
    </row>
    <row r="36" spans="1:17" ht="31.5" customHeight="1" x14ac:dyDescent="0.2">
      <c r="A36" s="4" t="s">
        <v>22</v>
      </c>
      <c r="B36" s="5" t="s">
        <v>19</v>
      </c>
      <c r="C36" s="5" t="s">
        <v>11</v>
      </c>
      <c r="D36" s="5" t="s">
        <v>19</v>
      </c>
      <c r="E36" s="5" t="s">
        <v>23</v>
      </c>
      <c r="F36" s="8" t="s">
        <v>0</v>
      </c>
      <c r="G36" s="8" t="s">
        <v>0</v>
      </c>
      <c r="H36" s="7">
        <v>23664509</v>
      </c>
      <c r="I36" s="7"/>
      <c r="J36" s="7">
        <f>J37+J40+J47+J50</f>
        <v>25048.400000000001</v>
      </c>
      <c r="K36" s="7">
        <v>23664509</v>
      </c>
      <c r="L36" s="7"/>
      <c r="M36" s="7">
        <f>M37+M40+M47+M50</f>
        <v>25048.400000000001</v>
      </c>
      <c r="N36" s="17">
        <f t="shared" ref="N36:O36" si="10">N37+N40+N47+N50</f>
        <v>23586587</v>
      </c>
      <c r="O36" s="20">
        <f t="shared" si="10"/>
        <v>23586587</v>
      </c>
      <c r="P36" s="20">
        <f>P37+P40+P47+P50</f>
        <v>24835.1</v>
      </c>
      <c r="Q36" s="31">
        <f t="shared" si="2"/>
        <v>0.99148448603503603</v>
      </c>
    </row>
    <row r="37" spans="1:17" ht="86.25" customHeight="1" x14ac:dyDescent="0.2">
      <c r="A37" s="9" t="s">
        <v>55</v>
      </c>
      <c r="B37" s="3" t="s">
        <v>19</v>
      </c>
      <c r="C37" s="3" t="s">
        <v>11</v>
      </c>
      <c r="D37" s="3" t="s">
        <v>19</v>
      </c>
      <c r="E37" s="3" t="s">
        <v>23</v>
      </c>
      <c r="F37" s="3" t="s">
        <v>56</v>
      </c>
      <c r="G37" s="10" t="s">
        <v>0</v>
      </c>
      <c r="H37" s="11">
        <v>2045934</v>
      </c>
      <c r="I37" s="11"/>
      <c r="J37" s="11">
        <f>J38</f>
        <v>2113.6999999999998</v>
      </c>
      <c r="K37" s="11">
        <v>2045934</v>
      </c>
      <c r="L37" s="11"/>
      <c r="M37" s="11">
        <f>M38</f>
        <v>2113.6999999999998</v>
      </c>
      <c r="N37" s="18">
        <f t="shared" ref="N37:O38" si="11">N38</f>
        <v>2045934</v>
      </c>
      <c r="O37" s="21">
        <f t="shared" si="11"/>
        <v>2045934</v>
      </c>
      <c r="P37" s="21">
        <f>P38</f>
        <v>2112</v>
      </c>
      <c r="Q37" s="27">
        <f t="shared" si="2"/>
        <v>0.99919572313951843</v>
      </c>
    </row>
    <row r="38" spans="1:17" ht="139.5" customHeight="1" x14ac:dyDescent="0.2">
      <c r="A38" s="9" t="s">
        <v>57</v>
      </c>
      <c r="B38" s="3" t="s">
        <v>19</v>
      </c>
      <c r="C38" s="3" t="s">
        <v>11</v>
      </c>
      <c r="D38" s="3" t="s">
        <v>19</v>
      </c>
      <c r="E38" s="3" t="s">
        <v>23</v>
      </c>
      <c r="F38" s="3" t="s">
        <v>56</v>
      </c>
      <c r="G38" s="3" t="s">
        <v>58</v>
      </c>
      <c r="H38" s="11">
        <v>2045934</v>
      </c>
      <c r="I38" s="11"/>
      <c r="J38" s="11">
        <f>J39</f>
        <v>2113.6999999999998</v>
      </c>
      <c r="K38" s="11">
        <v>2045934</v>
      </c>
      <c r="L38" s="11"/>
      <c r="M38" s="11">
        <f>M39</f>
        <v>2113.6999999999998</v>
      </c>
      <c r="N38" s="18">
        <f t="shared" si="11"/>
        <v>2045934</v>
      </c>
      <c r="O38" s="21">
        <f t="shared" si="11"/>
        <v>2045934</v>
      </c>
      <c r="P38" s="21">
        <f>P39</f>
        <v>2112</v>
      </c>
      <c r="Q38" s="27">
        <f t="shared" si="2"/>
        <v>0.99919572313951843</v>
      </c>
    </row>
    <row r="39" spans="1:17" ht="48" customHeight="1" x14ac:dyDescent="0.2">
      <c r="A39" s="9" t="s">
        <v>59</v>
      </c>
      <c r="B39" s="3" t="s">
        <v>19</v>
      </c>
      <c r="C39" s="3" t="s">
        <v>11</v>
      </c>
      <c r="D39" s="3" t="s">
        <v>19</v>
      </c>
      <c r="E39" s="3" t="s">
        <v>23</v>
      </c>
      <c r="F39" s="3" t="s">
        <v>56</v>
      </c>
      <c r="G39" s="3" t="s">
        <v>60</v>
      </c>
      <c r="H39" s="11">
        <v>2045934</v>
      </c>
      <c r="I39" s="11"/>
      <c r="J39" s="11">
        <v>2113.6999999999998</v>
      </c>
      <c r="K39" s="11">
        <v>2113.6999999999998</v>
      </c>
      <c r="L39" s="11">
        <v>2113.6999999999998</v>
      </c>
      <c r="M39" s="11">
        <v>2113.6999999999998</v>
      </c>
      <c r="N39" s="18">
        <v>2045934</v>
      </c>
      <c r="O39" s="21">
        <v>2045934</v>
      </c>
      <c r="P39" s="21">
        <v>2112</v>
      </c>
      <c r="Q39" s="27">
        <f t="shared" si="2"/>
        <v>0.99919572313951843</v>
      </c>
    </row>
    <row r="40" spans="1:17" ht="48" customHeight="1" x14ac:dyDescent="0.2">
      <c r="A40" s="9" t="s">
        <v>61</v>
      </c>
      <c r="B40" s="3" t="s">
        <v>19</v>
      </c>
      <c r="C40" s="3" t="s">
        <v>11</v>
      </c>
      <c r="D40" s="3" t="s">
        <v>19</v>
      </c>
      <c r="E40" s="3" t="s">
        <v>23</v>
      </c>
      <c r="F40" s="3" t="s">
        <v>62</v>
      </c>
      <c r="G40" s="10" t="s">
        <v>0</v>
      </c>
      <c r="H40" s="11">
        <v>21190575</v>
      </c>
      <c r="I40" s="11"/>
      <c r="J40" s="11">
        <f>J41+J43+J45</f>
        <v>22506.7</v>
      </c>
      <c r="K40" s="11">
        <v>21190575</v>
      </c>
      <c r="L40" s="11"/>
      <c r="M40" s="11">
        <f>M41+M43+M45</f>
        <v>22506.7</v>
      </c>
      <c r="N40" s="18">
        <f t="shared" ref="N40:O40" si="12">N41+N43+N45</f>
        <v>21190575</v>
      </c>
      <c r="O40" s="21">
        <f t="shared" si="12"/>
        <v>21190575</v>
      </c>
      <c r="P40" s="21">
        <f>P41+P43+P45</f>
        <v>22427.199999999997</v>
      </c>
      <c r="Q40" s="27">
        <f t="shared" si="2"/>
        <v>0.99646771850160154</v>
      </c>
    </row>
    <row r="41" spans="1:17" ht="114" customHeight="1" x14ac:dyDescent="0.2">
      <c r="A41" s="9" t="s">
        <v>57</v>
      </c>
      <c r="B41" s="3" t="s">
        <v>19</v>
      </c>
      <c r="C41" s="3" t="s">
        <v>11</v>
      </c>
      <c r="D41" s="3" t="s">
        <v>19</v>
      </c>
      <c r="E41" s="3" t="s">
        <v>23</v>
      </c>
      <c r="F41" s="3" t="s">
        <v>62</v>
      </c>
      <c r="G41" s="3" t="s">
        <v>58</v>
      </c>
      <c r="H41" s="11">
        <v>18766497</v>
      </c>
      <c r="I41" s="11"/>
      <c r="J41" s="11">
        <f>J42</f>
        <v>19710.900000000001</v>
      </c>
      <c r="K41" s="11">
        <v>18766497</v>
      </c>
      <c r="L41" s="11"/>
      <c r="M41" s="11">
        <f>M42</f>
        <v>19710.900000000001</v>
      </c>
      <c r="N41" s="18">
        <f t="shared" ref="N41:O41" si="13">N42</f>
        <v>18766497</v>
      </c>
      <c r="O41" s="21">
        <f t="shared" si="13"/>
        <v>18766497</v>
      </c>
      <c r="P41" s="21">
        <f>P42</f>
        <v>19703.099999999999</v>
      </c>
      <c r="Q41" s="27">
        <f t="shared" si="2"/>
        <v>0.99960427986545497</v>
      </c>
    </row>
    <row r="42" spans="1:17" ht="48" customHeight="1" x14ac:dyDescent="0.2">
      <c r="A42" s="9" t="s">
        <v>59</v>
      </c>
      <c r="B42" s="3" t="s">
        <v>19</v>
      </c>
      <c r="C42" s="3" t="s">
        <v>11</v>
      </c>
      <c r="D42" s="3" t="s">
        <v>19</v>
      </c>
      <c r="E42" s="3" t="s">
        <v>23</v>
      </c>
      <c r="F42" s="3" t="s">
        <v>62</v>
      </c>
      <c r="G42" s="3" t="s">
        <v>60</v>
      </c>
      <c r="H42" s="11">
        <v>18766497</v>
      </c>
      <c r="I42" s="11"/>
      <c r="J42" s="11">
        <v>19710.900000000001</v>
      </c>
      <c r="K42" s="11">
        <v>19710.900000000001</v>
      </c>
      <c r="L42" s="11">
        <v>19710.900000000001</v>
      </c>
      <c r="M42" s="11">
        <v>19710.900000000001</v>
      </c>
      <c r="N42" s="18">
        <v>18766497</v>
      </c>
      <c r="O42" s="21">
        <v>18766497</v>
      </c>
      <c r="P42" s="21">
        <v>19703.099999999999</v>
      </c>
      <c r="Q42" s="27">
        <f t="shared" si="2"/>
        <v>0.99960427986545497</v>
      </c>
    </row>
    <row r="43" spans="1:17" ht="48" customHeight="1" x14ac:dyDescent="0.2">
      <c r="A43" s="9" t="s">
        <v>38</v>
      </c>
      <c r="B43" s="3" t="s">
        <v>19</v>
      </c>
      <c r="C43" s="3" t="s">
        <v>11</v>
      </c>
      <c r="D43" s="3" t="s">
        <v>19</v>
      </c>
      <c r="E43" s="3" t="s">
        <v>23</v>
      </c>
      <c r="F43" s="3" t="s">
        <v>62</v>
      </c>
      <c r="G43" s="3" t="s">
        <v>39</v>
      </c>
      <c r="H43" s="11">
        <v>2403525</v>
      </c>
      <c r="I43" s="11"/>
      <c r="J43" s="11">
        <f>J44</f>
        <v>2775.3</v>
      </c>
      <c r="K43" s="11">
        <v>2403525</v>
      </c>
      <c r="L43" s="11"/>
      <c r="M43" s="11">
        <f>M44</f>
        <v>2775.3</v>
      </c>
      <c r="N43" s="18">
        <f t="shared" ref="N43:O43" si="14">N44</f>
        <v>2403525</v>
      </c>
      <c r="O43" s="21">
        <f t="shared" si="14"/>
        <v>2403525</v>
      </c>
      <c r="P43" s="21">
        <f>P44</f>
        <v>2711.3</v>
      </c>
      <c r="Q43" s="27">
        <f t="shared" si="2"/>
        <v>0.9769394299715346</v>
      </c>
    </row>
    <row r="44" spans="1:17" ht="48" customHeight="1" x14ac:dyDescent="0.2">
      <c r="A44" s="9" t="s">
        <v>40</v>
      </c>
      <c r="B44" s="3" t="s">
        <v>19</v>
      </c>
      <c r="C44" s="3" t="s">
        <v>11</v>
      </c>
      <c r="D44" s="3" t="s">
        <v>19</v>
      </c>
      <c r="E44" s="3" t="s">
        <v>23</v>
      </c>
      <c r="F44" s="3" t="s">
        <v>62</v>
      </c>
      <c r="G44" s="3" t="s">
        <v>41</v>
      </c>
      <c r="H44" s="11">
        <v>2403525</v>
      </c>
      <c r="I44" s="11"/>
      <c r="J44" s="11">
        <v>2775.3</v>
      </c>
      <c r="K44" s="11">
        <v>2775.3</v>
      </c>
      <c r="L44" s="11">
        <v>2775.3</v>
      </c>
      <c r="M44" s="11">
        <v>2775.3</v>
      </c>
      <c r="N44" s="18">
        <v>2403525</v>
      </c>
      <c r="O44" s="21">
        <v>2403525</v>
      </c>
      <c r="P44" s="21">
        <v>2711.3</v>
      </c>
      <c r="Q44" s="27">
        <f t="shared" si="2"/>
        <v>0.9769394299715346</v>
      </c>
    </row>
    <row r="45" spans="1:17" ht="30.75" customHeight="1" x14ac:dyDescent="0.2">
      <c r="A45" s="9" t="s">
        <v>63</v>
      </c>
      <c r="B45" s="3" t="s">
        <v>19</v>
      </c>
      <c r="C45" s="3" t="s">
        <v>11</v>
      </c>
      <c r="D45" s="3" t="s">
        <v>19</v>
      </c>
      <c r="E45" s="3" t="s">
        <v>23</v>
      </c>
      <c r="F45" s="3" t="s">
        <v>62</v>
      </c>
      <c r="G45" s="3" t="s">
        <v>64</v>
      </c>
      <c r="H45" s="11">
        <v>20553</v>
      </c>
      <c r="I45" s="11"/>
      <c r="J45" s="11">
        <f>J46</f>
        <v>20.5</v>
      </c>
      <c r="K45" s="11">
        <v>20553</v>
      </c>
      <c r="L45" s="11"/>
      <c r="M45" s="11">
        <f>M46</f>
        <v>20.5</v>
      </c>
      <c r="N45" s="18">
        <f t="shared" ref="N45:O45" si="15">N46</f>
        <v>20553</v>
      </c>
      <c r="O45" s="21">
        <f t="shared" si="15"/>
        <v>20553</v>
      </c>
      <c r="P45" s="21">
        <f>P46</f>
        <v>12.8</v>
      </c>
      <c r="Q45" s="27">
        <f t="shared" si="2"/>
        <v>0.62439024390243902</v>
      </c>
    </row>
    <row r="46" spans="1:17" ht="31.5" customHeight="1" x14ac:dyDescent="0.2">
      <c r="A46" s="9" t="s">
        <v>65</v>
      </c>
      <c r="B46" s="3" t="s">
        <v>19</v>
      </c>
      <c r="C46" s="3" t="s">
        <v>11</v>
      </c>
      <c r="D46" s="3" t="s">
        <v>19</v>
      </c>
      <c r="E46" s="3" t="s">
        <v>23</v>
      </c>
      <c r="F46" s="3" t="s">
        <v>62</v>
      </c>
      <c r="G46" s="3" t="s">
        <v>66</v>
      </c>
      <c r="H46" s="11">
        <v>20553</v>
      </c>
      <c r="I46" s="11"/>
      <c r="J46" s="11">
        <v>20.5</v>
      </c>
      <c r="K46" s="11">
        <v>20.5</v>
      </c>
      <c r="L46" s="11">
        <v>20.5</v>
      </c>
      <c r="M46" s="11">
        <v>20.5</v>
      </c>
      <c r="N46" s="18">
        <v>20553</v>
      </c>
      <c r="O46" s="21">
        <v>20553</v>
      </c>
      <c r="P46" s="21">
        <v>12.8</v>
      </c>
      <c r="Q46" s="27">
        <f t="shared" si="2"/>
        <v>0.62439024390243902</v>
      </c>
    </row>
    <row r="47" spans="1:17" ht="48" customHeight="1" x14ac:dyDescent="0.2">
      <c r="A47" s="9" t="s">
        <v>67</v>
      </c>
      <c r="B47" s="3" t="s">
        <v>19</v>
      </c>
      <c r="C47" s="3" t="s">
        <v>11</v>
      </c>
      <c r="D47" s="3" t="s">
        <v>19</v>
      </c>
      <c r="E47" s="3" t="s">
        <v>23</v>
      </c>
      <c r="F47" s="3" t="s">
        <v>68</v>
      </c>
      <c r="G47" s="10" t="s">
        <v>0</v>
      </c>
      <c r="H47" s="11">
        <v>350000</v>
      </c>
      <c r="I47" s="11"/>
      <c r="J47" s="11">
        <f>J48</f>
        <v>350</v>
      </c>
      <c r="K47" s="11">
        <v>350000</v>
      </c>
      <c r="L47" s="11"/>
      <c r="M47" s="11">
        <f>M48</f>
        <v>350</v>
      </c>
      <c r="N47" s="18">
        <f t="shared" ref="N47:O48" si="16">N48</f>
        <v>350000</v>
      </c>
      <c r="O47" s="21">
        <f t="shared" si="16"/>
        <v>350000</v>
      </c>
      <c r="P47" s="21">
        <f>P48</f>
        <v>217.9</v>
      </c>
      <c r="Q47" s="27">
        <f t="shared" si="2"/>
        <v>0.62257142857142855</v>
      </c>
    </row>
    <row r="48" spans="1:17" ht="48" customHeight="1" x14ac:dyDescent="0.2">
      <c r="A48" s="9" t="s">
        <v>38</v>
      </c>
      <c r="B48" s="3" t="s">
        <v>19</v>
      </c>
      <c r="C48" s="3" t="s">
        <v>11</v>
      </c>
      <c r="D48" s="3" t="s">
        <v>19</v>
      </c>
      <c r="E48" s="3" t="s">
        <v>23</v>
      </c>
      <c r="F48" s="3" t="s">
        <v>68</v>
      </c>
      <c r="G48" s="3" t="s">
        <v>39</v>
      </c>
      <c r="H48" s="11">
        <v>350000</v>
      </c>
      <c r="I48" s="11"/>
      <c r="J48" s="11">
        <f>J49</f>
        <v>350</v>
      </c>
      <c r="K48" s="11">
        <v>350000</v>
      </c>
      <c r="L48" s="11"/>
      <c r="M48" s="11">
        <f>M49</f>
        <v>350</v>
      </c>
      <c r="N48" s="18">
        <f t="shared" si="16"/>
        <v>350000</v>
      </c>
      <c r="O48" s="21">
        <f t="shared" si="16"/>
        <v>350000</v>
      </c>
      <c r="P48" s="21">
        <f>P49</f>
        <v>217.9</v>
      </c>
      <c r="Q48" s="27">
        <f t="shared" si="2"/>
        <v>0.62257142857142855</v>
      </c>
    </row>
    <row r="49" spans="1:17" ht="48" customHeight="1" x14ac:dyDescent="0.2">
      <c r="A49" s="9" t="s">
        <v>40</v>
      </c>
      <c r="B49" s="3" t="s">
        <v>19</v>
      </c>
      <c r="C49" s="3" t="s">
        <v>11</v>
      </c>
      <c r="D49" s="3" t="s">
        <v>19</v>
      </c>
      <c r="E49" s="3" t="s">
        <v>23</v>
      </c>
      <c r="F49" s="3" t="s">
        <v>68</v>
      </c>
      <c r="G49" s="3" t="s">
        <v>41</v>
      </c>
      <c r="H49" s="11">
        <v>350000</v>
      </c>
      <c r="I49" s="11"/>
      <c r="J49" s="11">
        <v>350</v>
      </c>
      <c r="K49" s="11">
        <v>350</v>
      </c>
      <c r="L49" s="11">
        <v>350</v>
      </c>
      <c r="M49" s="11">
        <v>350</v>
      </c>
      <c r="N49" s="18">
        <v>350000</v>
      </c>
      <c r="O49" s="21">
        <v>350000</v>
      </c>
      <c r="P49" s="21">
        <v>217.9</v>
      </c>
      <c r="Q49" s="27">
        <f t="shared" si="2"/>
        <v>0.62257142857142855</v>
      </c>
    </row>
    <row r="50" spans="1:17" ht="31.5" customHeight="1" x14ac:dyDescent="0.2">
      <c r="A50" s="9" t="s">
        <v>69</v>
      </c>
      <c r="B50" s="3" t="s">
        <v>19</v>
      </c>
      <c r="C50" s="3" t="s">
        <v>11</v>
      </c>
      <c r="D50" s="3" t="s">
        <v>19</v>
      </c>
      <c r="E50" s="3" t="s">
        <v>23</v>
      </c>
      <c r="F50" s="3" t="s">
        <v>70</v>
      </c>
      <c r="G50" s="10" t="s">
        <v>0</v>
      </c>
      <c r="H50" s="11">
        <v>78000</v>
      </c>
      <c r="I50" s="11"/>
      <c r="J50" s="11">
        <f>J51</f>
        <v>78</v>
      </c>
      <c r="K50" s="11">
        <v>78000</v>
      </c>
      <c r="L50" s="11"/>
      <c r="M50" s="11">
        <f>M51</f>
        <v>78</v>
      </c>
      <c r="N50" s="18">
        <f t="shared" ref="N50:O51" si="17">N51</f>
        <v>78</v>
      </c>
      <c r="O50" s="21">
        <f t="shared" si="17"/>
        <v>78</v>
      </c>
      <c r="P50" s="21">
        <f>P51</f>
        <v>78</v>
      </c>
      <c r="Q50" s="27">
        <f t="shared" si="2"/>
        <v>1</v>
      </c>
    </row>
    <row r="51" spans="1:17" ht="37.5" customHeight="1" x14ac:dyDescent="0.2">
      <c r="A51" s="9" t="s">
        <v>63</v>
      </c>
      <c r="B51" s="3" t="s">
        <v>19</v>
      </c>
      <c r="C51" s="3" t="s">
        <v>11</v>
      </c>
      <c r="D51" s="3" t="s">
        <v>19</v>
      </c>
      <c r="E51" s="3" t="s">
        <v>23</v>
      </c>
      <c r="F51" s="3" t="s">
        <v>70</v>
      </c>
      <c r="G51" s="3" t="s">
        <v>64</v>
      </c>
      <c r="H51" s="11">
        <v>78000</v>
      </c>
      <c r="I51" s="11"/>
      <c r="J51" s="11">
        <f>J52</f>
        <v>78</v>
      </c>
      <c r="K51" s="11">
        <v>78000</v>
      </c>
      <c r="L51" s="11"/>
      <c r="M51" s="11">
        <f>M52</f>
        <v>78</v>
      </c>
      <c r="N51" s="18">
        <f t="shared" si="17"/>
        <v>78</v>
      </c>
      <c r="O51" s="21">
        <f t="shared" si="17"/>
        <v>78</v>
      </c>
      <c r="P51" s="21">
        <f>P52</f>
        <v>78</v>
      </c>
      <c r="Q51" s="27">
        <f t="shared" si="2"/>
        <v>1</v>
      </c>
    </row>
    <row r="52" spans="1:17" ht="31.5" customHeight="1" x14ac:dyDescent="0.2">
      <c r="A52" s="9" t="s">
        <v>65</v>
      </c>
      <c r="B52" s="3" t="s">
        <v>19</v>
      </c>
      <c r="C52" s="3" t="s">
        <v>11</v>
      </c>
      <c r="D52" s="3" t="s">
        <v>19</v>
      </c>
      <c r="E52" s="3" t="s">
        <v>23</v>
      </c>
      <c r="F52" s="3" t="s">
        <v>70</v>
      </c>
      <c r="G52" s="3" t="s">
        <v>66</v>
      </c>
      <c r="H52" s="11">
        <v>78000</v>
      </c>
      <c r="I52" s="11"/>
      <c r="J52" s="11">
        <v>78</v>
      </c>
      <c r="K52" s="11">
        <v>78</v>
      </c>
      <c r="L52" s="11">
        <v>78</v>
      </c>
      <c r="M52" s="11">
        <v>78</v>
      </c>
      <c r="N52" s="11">
        <v>78</v>
      </c>
      <c r="O52" s="11">
        <v>78</v>
      </c>
      <c r="P52" s="11">
        <v>78</v>
      </c>
      <c r="Q52" s="27">
        <f t="shared" si="2"/>
        <v>1</v>
      </c>
    </row>
    <row r="53" spans="1:17" ht="64.5" customHeight="1" x14ac:dyDescent="0.2">
      <c r="A53" s="4" t="s">
        <v>71</v>
      </c>
      <c r="B53" s="5" t="s">
        <v>19</v>
      </c>
      <c r="C53" s="5" t="s">
        <v>11</v>
      </c>
      <c r="D53" s="5" t="s">
        <v>72</v>
      </c>
      <c r="E53" s="6" t="s">
        <v>0</v>
      </c>
      <c r="F53" s="6" t="s">
        <v>0</v>
      </c>
      <c r="G53" s="6" t="s">
        <v>0</v>
      </c>
      <c r="H53" s="7">
        <v>7430</v>
      </c>
      <c r="I53" s="7"/>
      <c r="J53" s="7">
        <f>J54</f>
        <v>7.4</v>
      </c>
      <c r="K53" s="7">
        <v>62745</v>
      </c>
      <c r="L53" s="7"/>
      <c r="M53" s="7">
        <f>M54</f>
        <v>7.4</v>
      </c>
      <c r="N53" s="17">
        <f t="shared" ref="N53:O56" si="18">N54</f>
        <v>7.4</v>
      </c>
      <c r="O53" s="20">
        <f t="shared" si="18"/>
        <v>7.4</v>
      </c>
      <c r="P53" s="20">
        <f>P54</f>
        <v>7.4</v>
      </c>
      <c r="Q53" s="31">
        <f t="shared" si="2"/>
        <v>1</v>
      </c>
    </row>
    <row r="54" spans="1:17" ht="31.5" customHeight="1" x14ac:dyDescent="0.2">
      <c r="A54" s="4" t="s">
        <v>22</v>
      </c>
      <c r="B54" s="5" t="s">
        <v>19</v>
      </c>
      <c r="C54" s="5" t="s">
        <v>11</v>
      </c>
      <c r="D54" s="5" t="s">
        <v>72</v>
      </c>
      <c r="E54" s="5" t="s">
        <v>23</v>
      </c>
      <c r="F54" s="8" t="s">
        <v>0</v>
      </c>
      <c r="G54" s="8" t="s">
        <v>0</v>
      </c>
      <c r="H54" s="7">
        <v>7430</v>
      </c>
      <c r="I54" s="7"/>
      <c r="J54" s="7">
        <f>J55</f>
        <v>7.4</v>
      </c>
      <c r="K54" s="7">
        <v>62745</v>
      </c>
      <c r="L54" s="7"/>
      <c r="M54" s="7">
        <f>M55</f>
        <v>7.4</v>
      </c>
      <c r="N54" s="17">
        <f t="shared" si="18"/>
        <v>7.4</v>
      </c>
      <c r="O54" s="20">
        <f t="shared" si="18"/>
        <v>7.4</v>
      </c>
      <c r="P54" s="20">
        <f>P55</f>
        <v>7.4</v>
      </c>
      <c r="Q54" s="31">
        <f t="shared" si="2"/>
        <v>1</v>
      </c>
    </row>
    <row r="55" spans="1:17" ht="97.5" customHeight="1" x14ac:dyDescent="0.2">
      <c r="A55" s="9" t="s">
        <v>73</v>
      </c>
      <c r="B55" s="3" t="s">
        <v>19</v>
      </c>
      <c r="C55" s="3" t="s">
        <v>11</v>
      </c>
      <c r="D55" s="3" t="s">
        <v>72</v>
      </c>
      <c r="E55" s="3" t="s">
        <v>23</v>
      </c>
      <c r="F55" s="3" t="s">
        <v>74</v>
      </c>
      <c r="G55" s="10" t="s">
        <v>0</v>
      </c>
      <c r="H55" s="11">
        <v>7430</v>
      </c>
      <c r="I55" s="11"/>
      <c r="J55" s="11">
        <f>J56</f>
        <v>7.4</v>
      </c>
      <c r="K55" s="11">
        <v>62745</v>
      </c>
      <c r="L55" s="11"/>
      <c r="M55" s="11">
        <f>M56</f>
        <v>7.4</v>
      </c>
      <c r="N55" s="18">
        <f t="shared" si="18"/>
        <v>7.4</v>
      </c>
      <c r="O55" s="21">
        <f t="shared" si="18"/>
        <v>7.4</v>
      </c>
      <c r="P55" s="21">
        <f>P56</f>
        <v>7.4</v>
      </c>
      <c r="Q55" s="27">
        <f t="shared" si="2"/>
        <v>1</v>
      </c>
    </row>
    <row r="56" spans="1:17" ht="48" customHeight="1" x14ac:dyDescent="0.2">
      <c r="A56" s="9" t="s">
        <v>38</v>
      </c>
      <c r="B56" s="3" t="s">
        <v>19</v>
      </c>
      <c r="C56" s="3" t="s">
        <v>11</v>
      </c>
      <c r="D56" s="3" t="s">
        <v>72</v>
      </c>
      <c r="E56" s="3" t="s">
        <v>23</v>
      </c>
      <c r="F56" s="3" t="s">
        <v>74</v>
      </c>
      <c r="G56" s="3" t="s">
        <v>39</v>
      </c>
      <c r="H56" s="11">
        <v>7430</v>
      </c>
      <c r="I56" s="11"/>
      <c r="J56" s="11">
        <f>J57</f>
        <v>7.4</v>
      </c>
      <c r="K56" s="11">
        <v>62745</v>
      </c>
      <c r="L56" s="11"/>
      <c r="M56" s="11">
        <f>M57</f>
        <v>7.4</v>
      </c>
      <c r="N56" s="18">
        <f t="shared" si="18"/>
        <v>7.4</v>
      </c>
      <c r="O56" s="21">
        <f t="shared" si="18"/>
        <v>7.4</v>
      </c>
      <c r="P56" s="21">
        <f>P57</f>
        <v>7.4</v>
      </c>
      <c r="Q56" s="27">
        <f t="shared" si="2"/>
        <v>1</v>
      </c>
    </row>
    <row r="57" spans="1:17" ht="48" customHeight="1" x14ac:dyDescent="0.2">
      <c r="A57" s="9" t="s">
        <v>40</v>
      </c>
      <c r="B57" s="3" t="s">
        <v>19</v>
      </c>
      <c r="C57" s="3" t="s">
        <v>11</v>
      </c>
      <c r="D57" s="3" t="s">
        <v>72</v>
      </c>
      <c r="E57" s="3" t="s">
        <v>23</v>
      </c>
      <c r="F57" s="3" t="s">
        <v>74</v>
      </c>
      <c r="G57" s="3" t="s">
        <v>41</v>
      </c>
      <c r="H57" s="11">
        <v>7430</v>
      </c>
      <c r="I57" s="11"/>
      <c r="J57" s="11">
        <v>7.4</v>
      </c>
      <c r="K57" s="11">
        <v>7.4</v>
      </c>
      <c r="L57" s="11">
        <v>7.4</v>
      </c>
      <c r="M57" s="11">
        <v>7.4</v>
      </c>
      <c r="N57" s="11">
        <v>7.4</v>
      </c>
      <c r="O57" s="11">
        <v>7.4</v>
      </c>
      <c r="P57" s="11">
        <v>7.4</v>
      </c>
      <c r="Q57" s="27">
        <f t="shared" si="2"/>
        <v>1</v>
      </c>
    </row>
    <row r="58" spans="1:17" ht="97.5" customHeight="1" x14ac:dyDescent="0.2">
      <c r="A58" s="4" t="s">
        <v>75</v>
      </c>
      <c r="B58" s="5" t="s">
        <v>19</v>
      </c>
      <c r="C58" s="5" t="s">
        <v>11</v>
      </c>
      <c r="D58" s="5" t="s">
        <v>76</v>
      </c>
      <c r="E58" s="6" t="s">
        <v>0</v>
      </c>
      <c r="F58" s="6" t="s">
        <v>0</v>
      </c>
      <c r="G58" s="6" t="s">
        <v>0</v>
      </c>
      <c r="H58" s="7">
        <v>1282814</v>
      </c>
      <c r="I58" s="7"/>
      <c r="J58" s="7">
        <f>J59</f>
        <v>1282.8</v>
      </c>
      <c r="K58" s="7">
        <v>1282814</v>
      </c>
      <c r="L58" s="7"/>
      <c r="M58" s="7">
        <f>M59</f>
        <v>1282.8</v>
      </c>
      <c r="N58" s="17">
        <f t="shared" ref="N58:O58" si="19">N59</f>
        <v>1482.6</v>
      </c>
      <c r="O58" s="20">
        <f t="shared" si="19"/>
        <v>1482.6</v>
      </c>
      <c r="P58" s="20">
        <f>P59</f>
        <v>1282.5999999999999</v>
      </c>
      <c r="Q58" s="31">
        <f t="shared" si="2"/>
        <v>0.99984409105082628</v>
      </c>
    </row>
    <row r="59" spans="1:17" ht="31.5" customHeight="1" x14ac:dyDescent="0.2">
      <c r="A59" s="4" t="s">
        <v>22</v>
      </c>
      <c r="B59" s="5" t="s">
        <v>19</v>
      </c>
      <c r="C59" s="5" t="s">
        <v>11</v>
      </c>
      <c r="D59" s="5" t="s">
        <v>76</v>
      </c>
      <c r="E59" s="5" t="s">
        <v>23</v>
      </c>
      <c r="F59" s="8" t="s">
        <v>0</v>
      </c>
      <c r="G59" s="8" t="s">
        <v>0</v>
      </c>
      <c r="H59" s="7">
        <v>1282814</v>
      </c>
      <c r="I59" s="7"/>
      <c r="J59" s="7">
        <f>J60+J65+J70</f>
        <v>1282.8</v>
      </c>
      <c r="K59" s="7">
        <v>1282814</v>
      </c>
      <c r="L59" s="7"/>
      <c r="M59" s="7">
        <f>M60+M65+M70</f>
        <v>1282.8</v>
      </c>
      <c r="N59" s="17">
        <f t="shared" ref="N59:O59" si="20">N60+N65+N70</f>
        <v>1482.6</v>
      </c>
      <c r="O59" s="20">
        <f t="shared" si="20"/>
        <v>1482.6</v>
      </c>
      <c r="P59" s="20">
        <f>P60+P65+P70</f>
        <v>1282.5999999999999</v>
      </c>
      <c r="Q59" s="31">
        <f t="shared" si="2"/>
        <v>0.99984409105082628</v>
      </c>
    </row>
    <row r="60" spans="1:17" ht="311.45" customHeight="1" x14ac:dyDescent="0.2">
      <c r="A60" s="9" t="s">
        <v>77</v>
      </c>
      <c r="B60" s="3" t="s">
        <v>19</v>
      </c>
      <c r="C60" s="3" t="s">
        <v>11</v>
      </c>
      <c r="D60" s="3" t="s">
        <v>76</v>
      </c>
      <c r="E60" s="3" t="s">
        <v>23</v>
      </c>
      <c r="F60" s="3" t="s">
        <v>78</v>
      </c>
      <c r="G60" s="10" t="s">
        <v>0</v>
      </c>
      <c r="H60" s="11">
        <v>641307</v>
      </c>
      <c r="I60" s="11"/>
      <c r="J60" s="11">
        <f>J61+J63</f>
        <v>641.29999999999995</v>
      </c>
      <c r="K60" s="11">
        <v>641307</v>
      </c>
      <c r="L60" s="11"/>
      <c r="M60" s="11">
        <f>M61+M63</f>
        <v>641.29999999999995</v>
      </c>
      <c r="N60" s="18">
        <f t="shared" ref="N60:O60" si="21">N61+N63</f>
        <v>641.29999999999995</v>
      </c>
      <c r="O60" s="21">
        <f t="shared" si="21"/>
        <v>641.29999999999995</v>
      </c>
      <c r="P60" s="21">
        <f>P61+P63</f>
        <v>641.29999999999995</v>
      </c>
      <c r="Q60" s="27">
        <f t="shared" si="2"/>
        <v>1</v>
      </c>
    </row>
    <row r="61" spans="1:17" ht="114" customHeight="1" x14ac:dyDescent="0.2">
      <c r="A61" s="9" t="s">
        <v>57</v>
      </c>
      <c r="B61" s="3" t="s">
        <v>19</v>
      </c>
      <c r="C61" s="3" t="s">
        <v>11</v>
      </c>
      <c r="D61" s="3" t="s">
        <v>76</v>
      </c>
      <c r="E61" s="3" t="s">
        <v>23</v>
      </c>
      <c r="F61" s="3" t="s">
        <v>78</v>
      </c>
      <c r="G61" s="3" t="s">
        <v>58</v>
      </c>
      <c r="H61" s="11">
        <v>572959</v>
      </c>
      <c r="I61" s="11"/>
      <c r="J61" s="11">
        <f>J62</f>
        <v>573</v>
      </c>
      <c r="K61" s="11">
        <v>572959</v>
      </c>
      <c r="L61" s="11"/>
      <c r="M61" s="11">
        <f>M62</f>
        <v>573</v>
      </c>
      <c r="N61" s="18">
        <f t="shared" ref="N61:O61" si="22">N62</f>
        <v>573</v>
      </c>
      <c r="O61" s="21">
        <f t="shared" si="22"/>
        <v>573</v>
      </c>
      <c r="P61" s="21">
        <f>P62</f>
        <v>573</v>
      </c>
      <c r="Q61" s="27">
        <f t="shared" si="2"/>
        <v>1</v>
      </c>
    </row>
    <row r="62" spans="1:17" ht="48" customHeight="1" x14ac:dyDescent="0.2">
      <c r="A62" s="9" t="s">
        <v>59</v>
      </c>
      <c r="B62" s="3" t="s">
        <v>19</v>
      </c>
      <c r="C62" s="3" t="s">
        <v>11</v>
      </c>
      <c r="D62" s="3" t="s">
        <v>76</v>
      </c>
      <c r="E62" s="3" t="s">
        <v>23</v>
      </c>
      <c r="F62" s="3" t="s">
        <v>78</v>
      </c>
      <c r="G62" s="3" t="s">
        <v>60</v>
      </c>
      <c r="H62" s="11">
        <v>572959</v>
      </c>
      <c r="I62" s="11"/>
      <c r="J62" s="11">
        <v>573</v>
      </c>
      <c r="K62" s="11">
        <v>573</v>
      </c>
      <c r="L62" s="11">
        <v>573</v>
      </c>
      <c r="M62" s="11">
        <v>573</v>
      </c>
      <c r="N62" s="11">
        <v>573</v>
      </c>
      <c r="O62" s="11">
        <v>573</v>
      </c>
      <c r="P62" s="11">
        <v>573</v>
      </c>
      <c r="Q62" s="27">
        <f t="shared" si="2"/>
        <v>1</v>
      </c>
    </row>
    <row r="63" spans="1:17" ht="48" customHeight="1" x14ac:dyDescent="0.2">
      <c r="A63" s="9" t="s">
        <v>38</v>
      </c>
      <c r="B63" s="3" t="s">
        <v>19</v>
      </c>
      <c r="C63" s="3" t="s">
        <v>11</v>
      </c>
      <c r="D63" s="3" t="s">
        <v>76</v>
      </c>
      <c r="E63" s="3" t="s">
        <v>23</v>
      </c>
      <c r="F63" s="3" t="s">
        <v>78</v>
      </c>
      <c r="G63" s="3" t="s">
        <v>39</v>
      </c>
      <c r="H63" s="11">
        <v>68348</v>
      </c>
      <c r="I63" s="11"/>
      <c r="J63" s="11">
        <f>J64</f>
        <v>68.3</v>
      </c>
      <c r="K63" s="11">
        <v>68348</v>
      </c>
      <c r="L63" s="11"/>
      <c r="M63" s="11">
        <f>M64</f>
        <v>68.3</v>
      </c>
      <c r="N63" s="18">
        <f t="shared" ref="N63:O63" si="23">N64</f>
        <v>68.3</v>
      </c>
      <c r="O63" s="21">
        <f t="shared" si="23"/>
        <v>68.3</v>
      </c>
      <c r="P63" s="21">
        <f>P64</f>
        <v>68.3</v>
      </c>
      <c r="Q63" s="27">
        <f t="shared" si="2"/>
        <v>1</v>
      </c>
    </row>
    <row r="64" spans="1:17" ht="48" customHeight="1" x14ac:dyDescent="0.2">
      <c r="A64" s="9" t="s">
        <v>40</v>
      </c>
      <c r="B64" s="3" t="s">
        <v>19</v>
      </c>
      <c r="C64" s="3" t="s">
        <v>11</v>
      </c>
      <c r="D64" s="3" t="s">
        <v>76</v>
      </c>
      <c r="E64" s="3" t="s">
        <v>23</v>
      </c>
      <c r="F64" s="3" t="s">
        <v>78</v>
      </c>
      <c r="G64" s="3" t="s">
        <v>41</v>
      </c>
      <c r="H64" s="11">
        <v>68348</v>
      </c>
      <c r="I64" s="11"/>
      <c r="J64" s="11">
        <v>68.3</v>
      </c>
      <c r="K64" s="11">
        <v>68.3</v>
      </c>
      <c r="L64" s="11">
        <v>68.3</v>
      </c>
      <c r="M64" s="11">
        <v>68.3</v>
      </c>
      <c r="N64" s="11">
        <v>68.3</v>
      </c>
      <c r="O64" s="11">
        <v>68.3</v>
      </c>
      <c r="P64" s="11">
        <v>68.3</v>
      </c>
      <c r="Q64" s="27">
        <f t="shared" si="2"/>
        <v>1</v>
      </c>
    </row>
    <row r="65" spans="1:17" ht="278.45" customHeight="1" x14ac:dyDescent="0.2">
      <c r="A65" s="9" t="s">
        <v>79</v>
      </c>
      <c r="B65" s="3" t="s">
        <v>19</v>
      </c>
      <c r="C65" s="3" t="s">
        <v>11</v>
      </c>
      <c r="D65" s="3" t="s">
        <v>76</v>
      </c>
      <c r="E65" s="3" t="s">
        <v>23</v>
      </c>
      <c r="F65" s="3" t="s">
        <v>80</v>
      </c>
      <c r="G65" s="10" t="s">
        <v>0</v>
      </c>
      <c r="H65" s="11">
        <v>641307</v>
      </c>
      <c r="I65" s="11"/>
      <c r="J65" s="11">
        <f>J66+J68</f>
        <v>641.29999999999995</v>
      </c>
      <c r="K65" s="11">
        <v>641307</v>
      </c>
      <c r="L65" s="11"/>
      <c r="M65" s="11">
        <f>M66+M68</f>
        <v>641.29999999999995</v>
      </c>
      <c r="N65" s="18">
        <f t="shared" ref="N65:O65" si="24">N66+N68</f>
        <v>641.29999999999995</v>
      </c>
      <c r="O65" s="21">
        <f t="shared" si="24"/>
        <v>641.29999999999995</v>
      </c>
      <c r="P65" s="21">
        <f>P66+P68</f>
        <v>641.29999999999995</v>
      </c>
      <c r="Q65" s="27">
        <f t="shared" si="2"/>
        <v>1</v>
      </c>
    </row>
    <row r="66" spans="1:17" ht="114" customHeight="1" x14ac:dyDescent="0.2">
      <c r="A66" s="9" t="s">
        <v>57</v>
      </c>
      <c r="B66" s="3" t="s">
        <v>19</v>
      </c>
      <c r="C66" s="3" t="s">
        <v>11</v>
      </c>
      <c r="D66" s="3" t="s">
        <v>76</v>
      </c>
      <c r="E66" s="3" t="s">
        <v>23</v>
      </c>
      <c r="F66" s="3" t="s">
        <v>80</v>
      </c>
      <c r="G66" s="3" t="s">
        <v>58</v>
      </c>
      <c r="H66" s="11">
        <v>544377</v>
      </c>
      <c r="I66" s="11"/>
      <c r="J66" s="11">
        <f>J67</f>
        <v>544.4</v>
      </c>
      <c r="K66" s="11">
        <v>544377</v>
      </c>
      <c r="L66" s="11"/>
      <c r="M66" s="11">
        <f>M67</f>
        <v>544.4</v>
      </c>
      <c r="N66" s="18">
        <f t="shared" ref="N66:O66" si="25">N67</f>
        <v>544.4</v>
      </c>
      <c r="O66" s="21">
        <f t="shared" si="25"/>
        <v>544.4</v>
      </c>
      <c r="P66" s="21">
        <f>P67</f>
        <v>544.4</v>
      </c>
      <c r="Q66" s="27">
        <f t="shared" si="2"/>
        <v>1</v>
      </c>
    </row>
    <row r="67" spans="1:17" ht="48" customHeight="1" x14ac:dyDescent="0.2">
      <c r="A67" s="9" t="s">
        <v>59</v>
      </c>
      <c r="B67" s="3" t="s">
        <v>19</v>
      </c>
      <c r="C67" s="3" t="s">
        <v>11</v>
      </c>
      <c r="D67" s="3" t="s">
        <v>76</v>
      </c>
      <c r="E67" s="3" t="s">
        <v>23</v>
      </c>
      <c r="F67" s="3" t="s">
        <v>80</v>
      </c>
      <c r="G67" s="3" t="s">
        <v>60</v>
      </c>
      <c r="H67" s="11">
        <v>544377</v>
      </c>
      <c r="I67" s="11"/>
      <c r="J67" s="11">
        <v>544.4</v>
      </c>
      <c r="K67" s="11">
        <v>544.4</v>
      </c>
      <c r="L67" s="11">
        <v>544.4</v>
      </c>
      <c r="M67" s="11">
        <v>544.4</v>
      </c>
      <c r="N67" s="11">
        <v>544.4</v>
      </c>
      <c r="O67" s="11">
        <v>544.4</v>
      </c>
      <c r="P67" s="11">
        <v>544.4</v>
      </c>
      <c r="Q67" s="27">
        <f t="shared" si="2"/>
        <v>1</v>
      </c>
    </row>
    <row r="68" spans="1:17" ht="48" customHeight="1" x14ac:dyDescent="0.2">
      <c r="A68" s="9" t="s">
        <v>38</v>
      </c>
      <c r="B68" s="3" t="s">
        <v>19</v>
      </c>
      <c r="C68" s="3" t="s">
        <v>11</v>
      </c>
      <c r="D68" s="3" t="s">
        <v>76</v>
      </c>
      <c r="E68" s="3" t="s">
        <v>23</v>
      </c>
      <c r="F68" s="3" t="s">
        <v>80</v>
      </c>
      <c r="G68" s="3" t="s">
        <v>39</v>
      </c>
      <c r="H68" s="11">
        <v>96930</v>
      </c>
      <c r="I68" s="11"/>
      <c r="J68" s="11">
        <f>J69</f>
        <v>96.9</v>
      </c>
      <c r="K68" s="11">
        <v>96930</v>
      </c>
      <c r="L68" s="11"/>
      <c r="M68" s="11">
        <f>M69</f>
        <v>96.9</v>
      </c>
      <c r="N68" s="18">
        <f t="shared" ref="N68:O68" si="26">N69</f>
        <v>96.9</v>
      </c>
      <c r="O68" s="21">
        <f t="shared" si="26"/>
        <v>96.9</v>
      </c>
      <c r="P68" s="21">
        <f>P69</f>
        <v>96.9</v>
      </c>
      <c r="Q68" s="27">
        <f t="shared" si="2"/>
        <v>1</v>
      </c>
    </row>
    <row r="69" spans="1:17" ht="48" customHeight="1" x14ac:dyDescent="0.2">
      <c r="A69" s="9" t="s">
        <v>40</v>
      </c>
      <c r="B69" s="3" t="s">
        <v>19</v>
      </c>
      <c r="C69" s="3" t="s">
        <v>11</v>
      </c>
      <c r="D69" s="3" t="s">
        <v>76</v>
      </c>
      <c r="E69" s="3" t="s">
        <v>23</v>
      </c>
      <c r="F69" s="3" t="s">
        <v>80</v>
      </c>
      <c r="G69" s="3" t="s">
        <v>41</v>
      </c>
      <c r="H69" s="11">
        <v>96930</v>
      </c>
      <c r="I69" s="11"/>
      <c r="J69" s="11">
        <v>96.9</v>
      </c>
      <c r="K69" s="11">
        <v>96.9</v>
      </c>
      <c r="L69" s="11">
        <v>96.9</v>
      </c>
      <c r="M69" s="11">
        <v>96.9</v>
      </c>
      <c r="N69" s="11">
        <v>96.9</v>
      </c>
      <c r="O69" s="11">
        <v>96.9</v>
      </c>
      <c r="P69" s="11">
        <v>96.9</v>
      </c>
      <c r="Q69" s="27">
        <f t="shared" si="2"/>
        <v>1</v>
      </c>
    </row>
    <row r="70" spans="1:17" ht="344.25" customHeight="1" x14ac:dyDescent="0.2">
      <c r="A70" s="9" t="s">
        <v>81</v>
      </c>
      <c r="B70" s="3" t="s">
        <v>19</v>
      </c>
      <c r="C70" s="3" t="s">
        <v>11</v>
      </c>
      <c r="D70" s="3" t="s">
        <v>76</v>
      </c>
      <c r="E70" s="3" t="s">
        <v>23</v>
      </c>
      <c r="F70" s="3" t="s">
        <v>82</v>
      </c>
      <c r="G70" s="10" t="s">
        <v>0</v>
      </c>
      <c r="H70" s="11">
        <v>200</v>
      </c>
      <c r="I70" s="11"/>
      <c r="J70" s="11">
        <f>J71</f>
        <v>0.2</v>
      </c>
      <c r="K70" s="11">
        <v>200</v>
      </c>
      <c r="L70" s="11"/>
      <c r="M70" s="11">
        <f>M71</f>
        <v>0.2</v>
      </c>
      <c r="N70" s="18">
        <f t="shared" ref="N70:O71" si="27">N71</f>
        <v>200</v>
      </c>
      <c r="O70" s="21">
        <f t="shared" si="27"/>
        <v>200</v>
      </c>
      <c r="P70" s="21">
        <f>P71</f>
        <v>0</v>
      </c>
      <c r="Q70" s="27">
        <f t="shared" si="2"/>
        <v>0</v>
      </c>
    </row>
    <row r="71" spans="1:17" ht="48" customHeight="1" x14ac:dyDescent="0.2">
      <c r="A71" s="9" t="s">
        <v>38</v>
      </c>
      <c r="B71" s="3" t="s">
        <v>19</v>
      </c>
      <c r="C71" s="3" t="s">
        <v>11</v>
      </c>
      <c r="D71" s="3" t="s">
        <v>76</v>
      </c>
      <c r="E71" s="3" t="s">
        <v>23</v>
      </c>
      <c r="F71" s="3" t="s">
        <v>82</v>
      </c>
      <c r="G71" s="3" t="s">
        <v>39</v>
      </c>
      <c r="H71" s="11">
        <v>200</v>
      </c>
      <c r="I71" s="11"/>
      <c r="J71" s="11">
        <f>J72</f>
        <v>0.2</v>
      </c>
      <c r="K71" s="11">
        <v>200</v>
      </c>
      <c r="L71" s="11"/>
      <c r="M71" s="11">
        <f>M72</f>
        <v>0.2</v>
      </c>
      <c r="N71" s="18">
        <f t="shared" si="27"/>
        <v>200</v>
      </c>
      <c r="O71" s="21">
        <f t="shared" si="27"/>
        <v>200</v>
      </c>
      <c r="P71" s="21">
        <f>P72</f>
        <v>0</v>
      </c>
      <c r="Q71" s="27">
        <f t="shared" si="2"/>
        <v>0</v>
      </c>
    </row>
    <row r="72" spans="1:17" ht="48" customHeight="1" x14ac:dyDescent="0.2">
      <c r="A72" s="9" t="s">
        <v>40</v>
      </c>
      <c r="B72" s="3" t="s">
        <v>19</v>
      </c>
      <c r="C72" s="3" t="s">
        <v>11</v>
      </c>
      <c r="D72" s="3" t="s">
        <v>76</v>
      </c>
      <c r="E72" s="3" t="s">
        <v>23</v>
      </c>
      <c r="F72" s="3" t="s">
        <v>82</v>
      </c>
      <c r="G72" s="3" t="s">
        <v>41</v>
      </c>
      <c r="H72" s="11">
        <v>200</v>
      </c>
      <c r="I72" s="11"/>
      <c r="J72" s="11">
        <v>0.2</v>
      </c>
      <c r="K72" s="11">
        <v>0.2</v>
      </c>
      <c r="L72" s="11">
        <v>0.2</v>
      </c>
      <c r="M72" s="11">
        <v>0.2</v>
      </c>
      <c r="N72" s="18">
        <v>200</v>
      </c>
      <c r="O72" s="21">
        <v>200</v>
      </c>
      <c r="P72" s="21">
        <v>0</v>
      </c>
      <c r="Q72" s="27">
        <f t="shared" si="2"/>
        <v>0</v>
      </c>
    </row>
    <row r="73" spans="1:17" ht="64.5" customHeight="1" x14ac:dyDescent="0.2">
      <c r="A73" s="4" t="s">
        <v>83</v>
      </c>
      <c r="B73" s="5" t="s">
        <v>19</v>
      </c>
      <c r="C73" s="5" t="s">
        <v>11</v>
      </c>
      <c r="D73" s="5" t="s">
        <v>84</v>
      </c>
      <c r="E73" s="6" t="s">
        <v>0</v>
      </c>
      <c r="F73" s="6" t="s">
        <v>0</v>
      </c>
      <c r="G73" s="6" t="s">
        <v>0</v>
      </c>
      <c r="H73" s="7">
        <v>1630460</v>
      </c>
      <c r="I73" s="7"/>
      <c r="J73" s="7">
        <f>J74</f>
        <v>1641.5</v>
      </c>
      <c r="K73" s="7">
        <v>1779579</v>
      </c>
      <c r="L73" s="7"/>
      <c r="M73" s="7">
        <f>M74</f>
        <v>1641.5</v>
      </c>
      <c r="N73" s="17">
        <f t="shared" ref="N73:O76" si="28">N74</f>
        <v>1630.5</v>
      </c>
      <c r="O73" s="20">
        <f t="shared" si="28"/>
        <v>1630.5</v>
      </c>
      <c r="P73" s="20">
        <f>P74</f>
        <v>1641.5</v>
      </c>
      <c r="Q73" s="31">
        <f t="shared" ref="Q73:Q136" si="29">P73/M73</f>
        <v>1</v>
      </c>
    </row>
    <row r="74" spans="1:17" ht="31.5" customHeight="1" x14ac:dyDescent="0.2">
      <c r="A74" s="4" t="s">
        <v>22</v>
      </c>
      <c r="B74" s="5" t="s">
        <v>19</v>
      </c>
      <c r="C74" s="5" t="s">
        <v>11</v>
      </c>
      <c r="D74" s="5" t="s">
        <v>84</v>
      </c>
      <c r="E74" s="5" t="s">
        <v>23</v>
      </c>
      <c r="F74" s="8" t="s">
        <v>0</v>
      </c>
      <c r="G74" s="8" t="s">
        <v>0</v>
      </c>
      <c r="H74" s="7">
        <v>1630460</v>
      </c>
      <c r="I74" s="7"/>
      <c r="J74" s="7">
        <f>J75</f>
        <v>1641.5</v>
      </c>
      <c r="K74" s="7">
        <v>1779579</v>
      </c>
      <c r="L74" s="7"/>
      <c r="M74" s="7">
        <f>M75</f>
        <v>1641.5</v>
      </c>
      <c r="N74" s="17">
        <f t="shared" si="28"/>
        <v>1630.5</v>
      </c>
      <c r="O74" s="20">
        <f t="shared" si="28"/>
        <v>1630.5</v>
      </c>
      <c r="P74" s="20">
        <f>P75</f>
        <v>1641.5</v>
      </c>
      <c r="Q74" s="31">
        <f t="shared" si="29"/>
        <v>1</v>
      </c>
    </row>
    <row r="75" spans="1:17" ht="76.5" customHeight="1" x14ac:dyDescent="0.2">
      <c r="A75" s="9" t="s">
        <v>85</v>
      </c>
      <c r="B75" s="3" t="s">
        <v>19</v>
      </c>
      <c r="C75" s="3" t="s">
        <v>11</v>
      </c>
      <c r="D75" s="3" t="s">
        <v>84</v>
      </c>
      <c r="E75" s="3" t="s">
        <v>23</v>
      </c>
      <c r="F75" s="3" t="s">
        <v>86</v>
      </c>
      <c r="G75" s="10" t="s">
        <v>0</v>
      </c>
      <c r="H75" s="11">
        <v>1630460</v>
      </c>
      <c r="I75" s="11"/>
      <c r="J75" s="11">
        <f>J76+J80</f>
        <v>1641.5</v>
      </c>
      <c r="K75" s="11">
        <v>1779579</v>
      </c>
      <c r="L75" s="11"/>
      <c r="M75" s="11">
        <f>M76+M80</f>
        <v>1641.5</v>
      </c>
      <c r="N75" s="11">
        <f t="shared" ref="N75:O75" si="30">N76+N80</f>
        <v>1630.5</v>
      </c>
      <c r="O75" s="11">
        <f t="shared" si="30"/>
        <v>1630.5</v>
      </c>
      <c r="P75" s="11">
        <f>P76+P80</f>
        <v>1641.5</v>
      </c>
      <c r="Q75" s="27">
        <f t="shared" si="29"/>
        <v>1</v>
      </c>
    </row>
    <row r="76" spans="1:17" ht="132" customHeight="1" x14ac:dyDescent="0.2">
      <c r="A76" s="9" t="s">
        <v>57</v>
      </c>
      <c r="B76" s="3" t="s">
        <v>19</v>
      </c>
      <c r="C76" s="3" t="s">
        <v>11</v>
      </c>
      <c r="D76" s="3" t="s">
        <v>84</v>
      </c>
      <c r="E76" s="3" t="s">
        <v>23</v>
      </c>
      <c r="F76" s="3" t="s">
        <v>86</v>
      </c>
      <c r="G76" s="3" t="s">
        <v>58</v>
      </c>
      <c r="H76" s="11">
        <v>1630460</v>
      </c>
      <c r="I76" s="11"/>
      <c r="J76" s="11">
        <f>J77</f>
        <v>1630.5</v>
      </c>
      <c r="K76" s="11">
        <v>1630460</v>
      </c>
      <c r="L76" s="11"/>
      <c r="M76" s="11">
        <f>M77</f>
        <v>1630.5</v>
      </c>
      <c r="N76" s="18">
        <f t="shared" si="28"/>
        <v>1630.5</v>
      </c>
      <c r="O76" s="21">
        <f t="shared" si="28"/>
        <v>1630.5</v>
      </c>
      <c r="P76" s="21">
        <f>P77</f>
        <v>1630.5</v>
      </c>
      <c r="Q76" s="27">
        <f t="shared" si="29"/>
        <v>1</v>
      </c>
    </row>
    <row r="77" spans="1:17" ht="48" customHeight="1" x14ac:dyDescent="0.2">
      <c r="A77" s="9" t="s">
        <v>59</v>
      </c>
      <c r="B77" s="3" t="s">
        <v>19</v>
      </c>
      <c r="C77" s="3" t="s">
        <v>11</v>
      </c>
      <c r="D77" s="3" t="s">
        <v>84</v>
      </c>
      <c r="E77" s="3" t="s">
        <v>23</v>
      </c>
      <c r="F77" s="3" t="s">
        <v>86</v>
      </c>
      <c r="G77" s="3" t="s">
        <v>60</v>
      </c>
      <c r="H77" s="11">
        <v>1630460</v>
      </c>
      <c r="I77" s="11"/>
      <c r="J77" s="11">
        <v>1630.5</v>
      </c>
      <c r="K77" s="11">
        <v>1630.5</v>
      </c>
      <c r="L77" s="11">
        <v>1630.5</v>
      </c>
      <c r="M77" s="11">
        <v>1630.5</v>
      </c>
      <c r="N77" s="11">
        <v>1630.5</v>
      </c>
      <c r="O77" s="11">
        <v>1630.5</v>
      </c>
      <c r="P77" s="11">
        <v>1630.5</v>
      </c>
      <c r="Q77" s="27">
        <f t="shared" si="29"/>
        <v>1</v>
      </c>
    </row>
    <row r="78" spans="1:17" ht="48" hidden="1" customHeight="1" x14ac:dyDescent="0.2">
      <c r="A78" s="9" t="s">
        <v>38</v>
      </c>
      <c r="B78" s="3" t="s">
        <v>19</v>
      </c>
      <c r="C78" s="3" t="s">
        <v>11</v>
      </c>
      <c r="D78" s="3" t="s">
        <v>84</v>
      </c>
      <c r="E78" s="3" t="s">
        <v>23</v>
      </c>
      <c r="F78" s="3" t="s">
        <v>86</v>
      </c>
      <c r="G78" s="3" t="s">
        <v>39</v>
      </c>
      <c r="H78" s="11">
        <v>0</v>
      </c>
      <c r="I78" s="11"/>
      <c r="J78" s="11">
        <v>0</v>
      </c>
      <c r="K78" s="11">
        <v>149119</v>
      </c>
      <c r="L78" s="11"/>
      <c r="M78" s="11">
        <v>0</v>
      </c>
      <c r="N78" s="18">
        <v>0</v>
      </c>
      <c r="O78" s="21">
        <v>0</v>
      </c>
      <c r="P78" s="21">
        <v>0</v>
      </c>
      <c r="Q78" s="27" t="e">
        <f t="shared" si="29"/>
        <v>#DIV/0!</v>
      </c>
    </row>
    <row r="79" spans="1:17" ht="48" hidden="1" customHeight="1" x14ac:dyDescent="0.2">
      <c r="A79" s="9" t="s">
        <v>40</v>
      </c>
      <c r="B79" s="3" t="s">
        <v>19</v>
      </c>
      <c r="C79" s="3" t="s">
        <v>11</v>
      </c>
      <c r="D79" s="3" t="s">
        <v>84</v>
      </c>
      <c r="E79" s="3" t="s">
        <v>23</v>
      </c>
      <c r="F79" s="3" t="s">
        <v>86</v>
      </c>
      <c r="G79" s="3" t="s">
        <v>41</v>
      </c>
      <c r="H79" s="11">
        <v>0</v>
      </c>
      <c r="I79" s="11"/>
      <c r="J79" s="11">
        <v>0</v>
      </c>
      <c r="K79" s="11">
        <v>149119</v>
      </c>
      <c r="L79" s="11"/>
      <c r="M79" s="11">
        <v>0</v>
      </c>
      <c r="N79" s="18">
        <v>0</v>
      </c>
      <c r="O79" s="21">
        <v>0</v>
      </c>
      <c r="P79" s="21">
        <v>0</v>
      </c>
      <c r="Q79" s="27" t="e">
        <f t="shared" si="29"/>
        <v>#DIV/0!</v>
      </c>
    </row>
    <row r="80" spans="1:17" ht="48" customHeight="1" x14ac:dyDescent="0.2">
      <c r="A80" s="9" t="s">
        <v>38</v>
      </c>
      <c r="B80" s="3" t="s">
        <v>19</v>
      </c>
      <c r="C80" s="3" t="s">
        <v>11</v>
      </c>
      <c r="D80" s="3" t="s">
        <v>84</v>
      </c>
      <c r="E80" s="3" t="s">
        <v>23</v>
      </c>
      <c r="F80" s="3" t="s">
        <v>86</v>
      </c>
      <c r="G80" s="3">
        <v>200</v>
      </c>
      <c r="H80" s="11"/>
      <c r="I80" s="11"/>
      <c r="J80" s="11">
        <f>J81</f>
        <v>11</v>
      </c>
      <c r="K80" s="11"/>
      <c r="L80" s="11"/>
      <c r="M80" s="11">
        <f>M81</f>
        <v>11</v>
      </c>
      <c r="N80" s="18"/>
      <c r="O80" s="21"/>
      <c r="P80" s="21">
        <f>P81</f>
        <v>11</v>
      </c>
      <c r="Q80" s="27">
        <f t="shared" si="29"/>
        <v>1</v>
      </c>
    </row>
    <row r="81" spans="1:17" ht="48" customHeight="1" x14ac:dyDescent="0.2">
      <c r="A81" s="9" t="s">
        <v>40</v>
      </c>
      <c r="B81" s="3" t="s">
        <v>19</v>
      </c>
      <c r="C81" s="3" t="s">
        <v>11</v>
      </c>
      <c r="D81" s="3" t="s">
        <v>84</v>
      </c>
      <c r="E81" s="3" t="s">
        <v>23</v>
      </c>
      <c r="F81" s="3" t="s">
        <v>86</v>
      </c>
      <c r="G81" s="3">
        <v>240</v>
      </c>
      <c r="H81" s="11"/>
      <c r="I81" s="11"/>
      <c r="J81" s="11">
        <v>11</v>
      </c>
      <c r="K81" s="11">
        <v>11</v>
      </c>
      <c r="L81" s="11">
        <v>11</v>
      </c>
      <c r="M81" s="11">
        <v>11</v>
      </c>
      <c r="N81" s="11">
        <v>11</v>
      </c>
      <c r="O81" s="11">
        <v>11</v>
      </c>
      <c r="P81" s="11">
        <v>11</v>
      </c>
      <c r="Q81" s="27">
        <f t="shared" si="29"/>
        <v>1</v>
      </c>
    </row>
    <row r="82" spans="1:17" ht="97.5" customHeight="1" x14ac:dyDescent="0.2">
      <c r="A82" s="4" t="s">
        <v>87</v>
      </c>
      <c r="B82" s="5" t="s">
        <v>19</v>
      </c>
      <c r="C82" s="5" t="s">
        <v>11</v>
      </c>
      <c r="D82" s="5" t="s">
        <v>88</v>
      </c>
      <c r="E82" s="6" t="s">
        <v>0</v>
      </c>
      <c r="F82" s="6" t="s">
        <v>0</v>
      </c>
      <c r="G82" s="6" t="s">
        <v>0</v>
      </c>
      <c r="H82" s="7">
        <v>6579350</v>
      </c>
      <c r="I82" s="7"/>
      <c r="J82" s="7">
        <f>J83</f>
        <v>6699.3</v>
      </c>
      <c r="K82" s="7">
        <v>6579350</v>
      </c>
      <c r="L82" s="7"/>
      <c r="M82" s="7">
        <f>M83</f>
        <v>6699.3</v>
      </c>
      <c r="N82" s="17">
        <f t="shared" ref="N82:O82" si="31">N83</f>
        <v>6429500</v>
      </c>
      <c r="O82" s="20">
        <f t="shared" si="31"/>
        <v>6429500</v>
      </c>
      <c r="P82" s="20">
        <f>P83</f>
        <v>6673.0999999999995</v>
      </c>
      <c r="Q82" s="31">
        <f t="shared" si="29"/>
        <v>0.99608914364187295</v>
      </c>
    </row>
    <row r="83" spans="1:17" ht="31.5" customHeight="1" x14ac:dyDescent="0.2">
      <c r="A83" s="4" t="s">
        <v>22</v>
      </c>
      <c r="B83" s="5" t="s">
        <v>19</v>
      </c>
      <c r="C83" s="5" t="s">
        <v>11</v>
      </c>
      <c r="D83" s="5" t="s">
        <v>88</v>
      </c>
      <c r="E83" s="5" t="s">
        <v>23</v>
      </c>
      <c r="F83" s="8" t="s">
        <v>0</v>
      </c>
      <c r="G83" s="8" t="s">
        <v>0</v>
      </c>
      <c r="H83" s="7">
        <v>6579350</v>
      </c>
      <c r="I83" s="7"/>
      <c r="J83" s="7">
        <f>J84+J91</f>
        <v>6699.3</v>
      </c>
      <c r="K83" s="7">
        <v>6579350</v>
      </c>
      <c r="L83" s="7"/>
      <c r="M83" s="7">
        <f>M84+M91</f>
        <v>6699.3</v>
      </c>
      <c r="N83" s="17">
        <f t="shared" ref="N83:O83" si="32">N84+N91</f>
        <v>6429500</v>
      </c>
      <c r="O83" s="20">
        <f t="shared" si="32"/>
        <v>6429500</v>
      </c>
      <c r="P83" s="20">
        <f>P84+P91</f>
        <v>6673.0999999999995</v>
      </c>
      <c r="Q83" s="31">
        <f t="shared" si="29"/>
        <v>0.99608914364187295</v>
      </c>
    </row>
    <row r="84" spans="1:17" ht="31.5" customHeight="1" x14ac:dyDescent="0.2">
      <c r="A84" s="9" t="s">
        <v>89</v>
      </c>
      <c r="B84" s="3" t="s">
        <v>19</v>
      </c>
      <c r="C84" s="3" t="s">
        <v>11</v>
      </c>
      <c r="D84" s="3" t="s">
        <v>88</v>
      </c>
      <c r="E84" s="3" t="s">
        <v>23</v>
      </c>
      <c r="F84" s="3" t="s">
        <v>90</v>
      </c>
      <c r="G84" s="10" t="s">
        <v>0</v>
      </c>
      <c r="H84" s="11">
        <v>6429350</v>
      </c>
      <c r="I84" s="11"/>
      <c r="J84" s="11">
        <f>J85+J87+J89</f>
        <v>6549.3</v>
      </c>
      <c r="K84" s="11">
        <v>6429350</v>
      </c>
      <c r="L84" s="11"/>
      <c r="M84" s="11">
        <f>M85+M87+M89</f>
        <v>6549.3</v>
      </c>
      <c r="N84" s="18">
        <f t="shared" ref="N84:O84" si="33">N85+N87+N89</f>
        <v>6429350</v>
      </c>
      <c r="O84" s="21">
        <f t="shared" si="33"/>
        <v>6429350</v>
      </c>
      <c r="P84" s="21">
        <f>P85+P87+P89</f>
        <v>6523.0999999999995</v>
      </c>
      <c r="Q84" s="27">
        <f t="shared" si="29"/>
        <v>0.99599957247339399</v>
      </c>
    </row>
    <row r="85" spans="1:17" ht="114" customHeight="1" x14ac:dyDescent="0.2">
      <c r="A85" s="9" t="s">
        <v>57</v>
      </c>
      <c r="B85" s="3" t="s">
        <v>19</v>
      </c>
      <c r="C85" s="3" t="s">
        <v>11</v>
      </c>
      <c r="D85" s="3" t="s">
        <v>88</v>
      </c>
      <c r="E85" s="3" t="s">
        <v>23</v>
      </c>
      <c r="F85" s="3" t="s">
        <v>90</v>
      </c>
      <c r="G85" s="3" t="s">
        <v>58</v>
      </c>
      <c r="H85" s="11">
        <v>5197797</v>
      </c>
      <c r="I85" s="11"/>
      <c r="J85" s="11">
        <f>J86</f>
        <v>5197.8</v>
      </c>
      <c r="K85" s="11">
        <v>5197797</v>
      </c>
      <c r="L85" s="11"/>
      <c r="M85" s="11">
        <f>M86</f>
        <v>5197.8</v>
      </c>
      <c r="N85" s="18">
        <f t="shared" ref="N85:O85" si="34">N86</f>
        <v>5197797</v>
      </c>
      <c r="O85" s="21">
        <f t="shared" si="34"/>
        <v>5197797</v>
      </c>
      <c r="P85" s="21">
        <f>P86</f>
        <v>5179.5</v>
      </c>
      <c r="Q85" s="27">
        <f t="shared" si="29"/>
        <v>0.99647927969525563</v>
      </c>
    </row>
    <row r="86" spans="1:17" ht="31.5" customHeight="1" x14ac:dyDescent="0.2">
      <c r="A86" s="9" t="s">
        <v>91</v>
      </c>
      <c r="B86" s="3" t="s">
        <v>19</v>
      </c>
      <c r="C86" s="3" t="s">
        <v>11</v>
      </c>
      <c r="D86" s="3" t="s">
        <v>88</v>
      </c>
      <c r="E86" s="3" t="s">
        <v>23</v>
      </c>
      <c r="F86" s="3" t="s">
        <v>90</v>
      </c>
      <c r="G86" s="3" t="s">
        <v>92</v>
      </c>
      <c r="H86" s="11">
        <v>5197797</v>
      </c>
      <c r="I86" s="11"/>
      <c r="J86" s="11">
        <v>5197.8</v>
      </c>
      <c r="K86" s="11">
        <v>5197.8</v>
      </c>
      <c r="L86" s="11">
        <v>5197.8</v>
      </c>
      <c r="M86" s="11">
        <v>5197.8</v>
      </c>
      <c r="N86" s="18">
        <v>5197797</v>
      </c>
      <c r="O86" s="21">
        <v>5197797</v>
      </c>
      <c r="P86" s="21">
        <v>5179.5</v>
      </c>
      <c r="Q86" s="27">
        <f t="shared" si="29"/>
        <v>0.99647927969525563</v>
      </c>
    </row>
    <row r="87" spans="1:17" ht="48" customHeight="1" x14ac:dyDescent="0.2">
      <c r="A87" s="9" t="s">
        <v>38</v>
      </c>
      <c r="B87" s="3" t="s">
        <v>19</v>
      </c>
      <c r="C87" s="3" t="s">
        <v>11</v>
      </c>
      <c r="D87" s="3" t="s">
        <v>88</v>
      </c>
      <c r="E87" s="3" t="s">
        <v>23</v>
      </c>
      <c r="F87" s="3" t="s">
        <v>90</v>
      </c>
      <c r="G87" s="3" t="s">
        <v>39</v>
      </c>
      <c r="H87" s="11">
        <v>1231009</v>
      </c>
      <c r="I87" s="11"/>
      <c r="J87" s="11">
        <f>J88</f>
        <v>1351</v>
      </c>
      <c r="K87" s="11">
        <v>1231009</v>
      </c>
      <c r="L87" s="11"/>
      <c r="M87" s="11">
        <f>M88</f>
        <v>1351</v>
      </c>
      <c r="N87" s="18">
        <f t="shared" ref="N87:O87" si="35">N88</f>
        <v>1231009</v>
      </c>
      <c r="O87" s="21">
        <f t="shared" si="35"/>
        <v>1231009</v>
      </c>
      <c r="P87" s="21">
        <f>P88</f>
        <v>1343.2</v>
      </c>
      <c r="Q87" s="27">
        <f t="shared" si="29"/>
        <v>0.99422649888971137</v>
      </c>
    </row>
    <row r="88" spans="1:17" ht="48" customHeight="1" x14ac:dyDescent="0.2">
      <c r="A88" s="9" t="s">
        <v>40</v>
      </c>
      <c r="B88" s="3" t="s">
        <v>19</v>
      </c>
      <c r="C88" s="3" t="s">
        <v>11</v>
      </c>
      <c r="D88" s="3" t="s">
        <v>88</v>
      </c>
      <c r="E88" s="3" t="s">
        <v>23</v>
      </c>
      <c r="F88" s="3" t="s">
        <v>90</v>
      </c>
      <c r="G88" s="3" t="s">
        <v>41</v>
      </c>
      <c r="H88" s="11">
        <v>1231009</v>
      </c>
      <c r="I88" s="11"/>
      <c r="J88" s="11">
        <v>1351</v>
      </c>
      <c r="K88" s="11">
        <v>1351</v>
      </c>
      <c r="L88" s="11">
        <v>1351</v>
      </c>
      <c r="M88" s="11">
        <v>1351</v>
      </c>
      <c r="N88" s="18">
        <v>1231009</v>
      </c>
      <c r="O88" s="21">
        <v>1231009</v>
      </c>
      <c r="P88" s="21">
        <v>1343.2</v>
      </c>
      <c r="Q88" s="27">
        <f t="shared" si="29"/>
        <v>0.99422649888971137</v>
      </c>
    </row>
    <row r="89" spans="1:17" ht="39" customHeight="1" x14ac:dyDescent="0.2">
      <c r="A89" s="9" t="s">
        <v>63</v>
      </c>
      <c r="B89" s="3" t="s">
        <v>19</v>
      </c>
      <c r="C89" s="3" t="s">
        <v>11</v>
      </c>
      <c r="D89" s="3" t="s">
        <v>88</v>
      </c>
      <c r="E89" s="3" t="s">
        <v>23</v>
      </c>
      <c r="F89" s="3" t="s">
        <v>90</v>
      </c>
      <c r="G89" s="3" t="s">
        <v>64</v>
      </c>
      <c r="H89" s="11">
        <v>544</v>
      </c>
      <c r="I89" s="11"/>
      <c r="J89" s="11">
        <f>J90</f>
        <v>0.5</v>
      </c>
      <c r="K89" s="11">
        <v>544</v>
      </c>
      <c r="L89" s="11"/>
      <c r="M89" s="11">
        <f>M90</f>
        <v>0.5</v>
      </c>
      <c r="N89" s="18">
        <f t="shared" ref="N89:O89" si="36">N90</f>
        <v>544</v>
      </c>
      <c r="O89" s="21">
        <f t="shared" si="36"/>
        <v>544</v>
      </c>
      <c r="P89" s="21">
        <f>P90</f>
        <v>0.4</v>
      </c>
      <c r="Q89" s="27">
        <f t="shared" si="29"/>
        <v>0.8</v>
      </c>
    </row>
    <row r="90" spans="1:17" ht="31.5" customHeight="1" x14ac:dyDescent="0.2">
      <c r="A90" s="9" t="s">
        <v>65</v>
      </c>
      <c r="B90" s="3" t="s">
        <v>19</v>
      </c>
      <c r="C90" s="3" t="s">
        <v>11</v>
      </c>
      <c r="D90" s="3" t="s">
        <v>88</v>
      </c>
      <c r="E90" s="3" t="s">
        <v>23</v>
      </c>
      <c r="F90" s="3" t="s">
        <v>90</v>
      </c>
      <c r="G90" s="3" t="s">
        <v>66</v>
      </c>
      <c r="H90" s="11">
        <v>544</v>
      </c>
      <c r="I90" s="11"/>
      <c r="J90" s="11">
        <v>0.5</v>
      </c>
      <c r="K90" s="11">
        <v>544</v>
      </c>
      <c r="L90" s="11"/>
      <c r="M90" s="11">
        <v>0.5</v>
      </c>
      <c r="N90" s="18">
        <v>544</v>
      </c>
      <c r="O90" s="21">
        <v>544</v>
      </c>
      <c r="P90" s="21">
        <v>0.4</v>
      </c>
      <c r="Q90" s="27">
        <f t="shared" si="29"/>
        <v>0.8</v>
      </c>
    </row>
    <row r="91" spans="1:17" ht="81" customHeight="1" x14ac:dyDescent="0.2">
      <c r="A91" s="9" t="s">
        <v>93</v>
      </c>
      <c r="B91" s="3" t="s">
        <v>19</v>
      </c>
      <c r="C91" s="3" t="s">
        <v>11</v>
      </c>
      <c r="D91" s="3" t="s">
        <v>88</v>
      </c>
      <c r="E91" s="3" t="s">
        <v>23</v>
      </c>
      <c r="F91" s="3" t="s">
        <v>94</v>
      </c>
      <c r="G91" s="10" t="s">
        <v>0</v>
      </c>
      <c r="H91" s="11">
        <v>150000</v>
      </c>
      <c r="I91" s="11"/>
      <c r="J91" s="11">
        <f>J92</f>
        <v>150</v>
      </c>
      <c r="K91" s="11">
        <v>150000</v>
      </c>
      <c r="L91" s="11"/>
      <c r="M91" s="11">
        <f>M92</f>
        <v>150</v>
      </c>
      <c r="N91" s="18">
        <f t="shared" ref="N91:O92" si="37">N92</f>
        <v>150</v>
      </c>
      <c r="O91" s="21">
        <f t="shared" si="37"/>
        <v>150</v>
      </c>
      <c r="P91" s="21">
        <f>P92</f>
        <v>150</v>
      </c>
      <c r="Q91" s="27">
        <f t="shared" si="29"/>
        <v>1</v>
      </c>
    </row>
    <row r="92" spans="1:17" ht="48" customHeight="1" x14ac:dyDescent="0.2">
      <c r="A92" s="9" t="s">
        <v>38</v>
      </c>
      <c r="B92" s="3" t="s">
        <v>19</v>
      </c>
      <c r="C92" s="3" t="s">
        <v>11</v>
      </c>
      <c r="D92" s="3" t="s">
        <v>88</v>
      </c>
      <c r="E92" s="3" t="s">
        <v>23</v>
      </c>
      <c r="F92" s="3" t="s">
        <v>94</v>
      </c>
      <c r="G92" s="3" t="s">
        <v>39</v>
      </c>
      <c r="H92" s="11">
        <v>150000</v>
      </c>
      <c r="I92" s="11"/>
      <c r="J92" s="11">
        <f>J93</f>
        <v>150</v>
      </c>
      <c r="K92" s="11">
        <v>150000</v>
      </c>
      <c r="L92" s="11"/>
      <c r="M92" s="11">
        <f>M93</f>
        <v>150</v>
      </c>
      <c r="N92" s="18">
        <f t="shared" si="37"/>
        <v>150</v>
      </c>
      <c r="O92" s="21">
        <f t="shared" si="37"/>
        <v>150</v>
      </c>
      <c r="P92" s="21">
        <f>P93</f>
        <v>150</v>
      </c>
      <c r="Q92" s="27">
        <f t="shared" si="29"/>
        <v>1</v>
      </c>
    </row>
    <row r="93" spans="1:17" ht="48" customHeight="1" x14ac:dyDescent="0.2">
      <c r="A93" s="9" t="s">
        <v>40</v>
      </c>
      <c r="B93" s="3" t="s">
        <v>19</v>
      </c>
      <c r="C93" s="3" t="s">
        <v>11</v>
      </c>
      <c r="D93" s="3" t="s">
        <v>88</v>
      </c>
      <c r="E93" s="3" t="s">
        <v>23</v>
      </c>
      <c r="F93" s="3" t="s">
        <v>94</v>
      </c>
      <c r="G93" s="3" t="s">
        <v>41</v>
      </c>
      <c r="H93" s="11">
        <v>150000</v>
      </c>
      <c r="I93" s="11"/>
      <c r="J93" s="11">
        <v>150</v>
      </c>
      <c r="K93" s="11">
        <v>150</v>
      </c>
      <c r="L93" s="11">
        <v>150</v>
      </c>
      <c r="M93" s="11">
        <v>150</v>
      </c>
      <c r="N93" s="11">
        <v>150</v>
      </c>
      <c r="O93" s="11">
        <v>150</v>
      </c>
      <c r="P93" s="11">
        <v>150</v>
      </c>
      <c r="Q93" s="27">
        <f t="shared" si="29"/>
        <v>1</v>
      </c>
    </row>
    <row r="94" spans="1:17" ht="97.5" customHeight="1" x14ac:dyDescent="0.2">
      <c r="A94" s="4" t="s">
        <v>95</v>
      </c>
      <c r="B94" s="5" t="s">
        <v>19</v>
      </c>
      <c r="C94" s="5" t="s">
        <v>11</v>
      </c>
      <c r="D94" s="5" t="s">
        <v>96</v>
      </c>
      <c r="E94" s="6" t="s">
        <v>0</v>
      </c>
      <c r="F94" s="6" t="s">
        <v>0</v>
      </c>
      <c r="G94" s="6" t="s">
        <v>0</v>
      </c>
      <c r="H94" s="7">
        <v>320654</v>
      </c>
      <c r="I94" s="7"/>
      <c r="J94" s="7">
        <f>J95</f>
        <v>320.7</v>
      </c>
      <c r="K94" s="7">
        <v>320654</v>
      </c>
      <c r="L94" s="7"/>
      <c r="M94" s="7">
        <f>M95</f>
        <v>320.7</v>
      </c>
      <c r="N94" s="17">
        <f t="shared" ref="N94:O95" si="38">N95</f>
        <v>320.7</v>
      </c>
      <c r="O94" s="20">
        <f t="shared" si="38"/>
        <v>320.7</v>
      </c>
      <c r="P94" s="20">
        <f>P95</f>
        <v>320.7</v>
      </c>
      <c r="Q94" s="31">
        <f t="shared" si="29"/>
        <v>1</v>
      </c>
    </row>
    <row r="95" spans="1:17" ht="31.5" customHeight="1" x14ac:dyDescent="0.2">
      <c r="A95" s="4" t="s">
        <v>22</v>
      </c>
      <c r="B95" s="5" t="s">
        <v>19</v>
      </c>
      <c r="C95" s="5" t="s">
        <v>11</v>
      </c>
      <c r="D95" s="5" t="s">
        <v>96</v>
      </c>
      <c r="E95" s="5" t="s">
        <v>23</v>
      </c>
      <c r="F95" s="8" t="s">
        <v>0</v>
      </c>
      <c r="G95" s="8" t="s">
        <v>0</v>
      </c>
      <c r="H95" s="7">
        <v>320654</v>
      </c>
      <c r="I95" s="7"/>
      <c r="J95" s="7">
        <f>J96</f>
        <v>320.7</v>
      </c>
      <c r="K95" s="7">
        <v>320654</v>
      </c>
      <c r="L95" s="7"/>
      <c r="M95" s="7">
        <f>M96</f>
        <v>320.7</v>
      </c>
      <c r="N95" s="17">
        <f t="shared" si="38"/>
        <v>320.7</v>
      </c>
      <c r="O95" s="20">
        <f t="shared" si="38"/>
        <v>320.7</v>
      </c>
      <c r="P95" s="20">
        <f>P96</f>
        <v>320.7</v>
      </c>
      <c r="Q95" s="31">
        <f t="shared" si="29"/>
        <v>1</v>
      </c>
    </row>
    <row r="96" spans="1:17" ht="81" customHeight="1" x14ac:dyDescent="0.2">
      <c r="A96" s="9" t="s">
        <v>97</v>
      </c>
      <c r="B96" s="3" t="s">
        <v>19</v>
      </c>
      <c r="C96" s="3" t="s">
        <v>11</v>
      </c>
      <c r="D96" s="3" t="s">
        <v>96</v>
      </c>
      <c r="E96" s="3" t="s">
        <v>23</v>
      </c>
      <c r="F96" s="3" t="s">
        <v>98</v>
      </c>
      <c r="G96" s="10" t="s">
        <v>0</v>
      </c>
      <c r="H96" s="11">
        <v>320654</v>
      </c>
      <c r="I96" s="11"/>
      <c r="J96" s="11">
        <f>J97+J99</f>
        <v>320.7</v>
      </c>
      <c r="K96" s="11">
        <v>320654</v>
      </c>
      <c r="L96" s="11"/>
      <c r="M96" s="11">
        <f>M97+M99</f>
        <v>320.7</v>
      </c>
      <c r="N96" s="18">
        <f t="shared" ref="N96:O96" si="39">N97+N99</f>
        <v>320.7</v>
      </c>
      <c r="O96" s="21">
        <f t="shared" si="39"/>
        <v>320.7</v>
      </c>
      <c r="P96" s="21">
        <f>P97+P99</f>
        <v>320.7</v>
      </c>
      <c r="Q96" s="27">
        <f t="shared" si="29"/>
        <v>1</v>
      </c>
    </row>
    <row r="97" spans="1:17" ht="128.25" customHeight="1" x14ac:dyDescent="0.2">
      <c r="A97" s="9" t="s">
        <v>57</v>
      </c>
      <c r="B97" s="3" t="s">
        <v>19</v>
      </c>
      <c r="C97" s="3" t="s">
        <v>11</v>
      </c>
      <c r="D97" s="3" t="s">
        <v>96</v>
      </c>
      <c r="E97" s="3" t="s">
        <v>23</v>
      </c>
      <c r="F97" s="3" t="s">
        <v>98</v>
      </c>
      <c r="G97" s="3" t="s">
        <v>58</v>
      </c>
      <c r="H97" s="11">
        <v>259754</v>
      </c>
      <c r="I97" s="11"/>
      <c r="J97" s="11">
        <f>J98</f>
        <v>259.8</v>
      </c>
      <c r="K97" s="11">
        <v>259754</v>
      </c>
      <c r="L97" s="11"/>
      <c r="M97" s="11">
        <f>M98</f>
        <v>259.8</v>
      </c>
      <c r="N97" s="18">
        <f t="shared" ref="N97:O97" si="40">N98</f>
        <v>259.8</v>
      </c>
      <c r="O97" s="21">
        <f t="shared" si="40"/>
        <v>259.8</v>
      </c>
      <c r="P97" s="21">
        <f>P98</f>
        <v>259.8</v>
      </c>
      <c r="Q97" s="27">
        <f t="shared" si="29"/>
        <v>1</v>
      </c>
    </row>
    <row r="98" spans="1:17" ht="48" customHeight="1" x14ac:dyDescent="0.2">
      <c r="A98" s="9" t="s">
        <v>59</v>
      </c>
      <c r="B98" s="3" t="s">
        <v>19</v>
      </c>
      <c r="C98" s="3" t="s">
        <v>11</v>
      </c>
      <c r="D98" s="3" t="s">
        <v>96</v>
      </c>
      <c r="E98" s="3" t="s">
        <v>23</v>
      </c>
      <c r="F98" s="3" t="s">
        <v>98</v>
      </c>
      <c r="G98" s="3" t="s">
        <v>60</v>
      </c>
      <c r="H98" s="11">
        <v>259754</v>
      </c>
      <c r="I98" s="11"/>
      <c r="J98" s="11">
        <v>259.8</v>
      </c>
      <c r="K98" s="11">
        <v>259.8</v>
      </c>
      <c r="L98" s="11">
        <v>259.8</v>
      </c>
      <c r="M98" s="11">
        <v>259.8</v>
      </c>
      <c r="N98" s="11">
        <v>259.8</v>
      </c>
      <c r="O98" s="11">
        <v>259.8</v>
      </c>
      <c r="P98" s="11">
        <v>259.8</v>
      </c>
      <c r="Q98" s="27">
        <f t="shared" si="29"/>
        <v>1</v>
      </c>
    </row>
    <row r="99" spans="1:17" ht="48" customHeight="1" x14ac:dyDescent="0.2">
      <c r="A99" s="9" t="s">
        <v>38</v>
      </c>
      <c r="B99" s="3" t="s">
        <v>19</v>
      </c>
      <c r="C99" s="3" t="s">
        <v>11</v>
      </c>
      <c r="D99" s="3" t="s">
        <v>96</v>
      </c>
      <c r="E99" s="3" t="s">
        <v>23</v>
      </c>
      <c r="F99" s="3" t="s">
        <v>98</v>
      </c>
      <c r="G99" s="3" t="s">
        <v>39</v>
      </c>
      <c r="H99" s="11">
        <v>60900</v>
      </c>
      <c r="I99" s="11"/>
      <c r="J99" s="11">
        <f>J100</f>
        <v>60.9</v>
      </c>
      <c r="K99" s="11">
        <v>60900</v>
      </c>
      <c r="L99" s="11"/>
      <c r="M99" s="11">
        <f>M100</f>
        <v>60.9</v>
      </c>
      <c r="N99" s="18">
        <f t="shared" ref="N99:O99" si="41">N100</f>
        <v>60.9</v>
      </c>
      <c r="O99" s="21">
        <f t="shared" si="41"/>
        <v>60.9</v>
      </c>
      <c r="P99" s="21">
        <f>P100</f>
        <v>60.9</v>
      </c>
      <c r="Q99" s="27">
        <f t="shared" si="29"/>
        <v>1</v>
      </c>
    </row>
    <row r="100" spans="1:17" ht="48" customHeight="1" x14ac:dyDescent="0.2">
      <c r="A100" s="9" t="s">
        <v>40</v>
      </c>
      <c r="B100" s="3" t="s">
        <v>19</v>
      </c>
      <c r="C100" s="3" t="s">
        <v>11</v>
      </c>
      <c r="D100" s="3" t="s">
        <v>96</v>
      </c>
      <c r="E100" s="3" t="s">
        <v>23</v>
      </c>
      <c r="F100" s="3" t="s">
        <v>98</v>
      </c>
      <c r="G100" s="3" t="s">
        <v>41</v>
      </c>
      <c r="H100" s="11">
        <v>60900</v>
      </c>
      <c r="I100" s="11"/>
      <c r="J100" s="11">
        <v>60.9</v>
      </c>
      <c r="K100" s="11">
        <v>60.9</v>
      </c>
      <c r="L100" s="11">
        <v>60.9</v>
      </c>
      <c r="M100" s="11">
        <v>60.9</v>
      </c>
      <c r="N100" s="11">
        <v>60.9</v>
      </c>
      <c r="O100" s="11">
        <v>60.9</v>
      </c>
      <c r="P100" s="11">
        <v>60.9</v>
      </c>
      <c r="Q100" s="27">
        <f t="shared" si="29"/>
        <v>1</v>
      </c>
    </row>
    <row r="101" spans="1:17" ht="81" customHeight="1" x14ac:dyDescent="0.2">
      <c r="A101" s="4" t="s">
        <v>99</v>
      </c>
      <c r="B101" s="5" t="s">
        <v>19</v>
      </c>
      <c r="C101" s="5" t="s">
        <v>11</v>
      </c>
      <c r="D101" s="5" t="s">
        <v>100</v>
      </c>
      <c r="E101" s="6" t="s">
        <v>0</v>
      </c>
      <c r="F101" s="6" t="s">
        <v>0</v>
      </c>
      <c r="G101" s="6" t="s">
        <v>0</v>
      </c>
      <c r="H101" s="7">
        <v>44999306</v>
      </c>
      <c r="I101" s="7">
        <v>12695062</v>
      </c>
      <c r="J101" s="7">
        <f>J102</f>
        <v>58425.599999999999</v>
      </c>
      <c r="K101" s="7">
        <v>44999306</v>
      </c>
      <c r="L101" s="7"/>
      <c r="M101" s="7">
        <f>M102</f>
        <v>58425.599999999999</v>
      </c>
      <c r="N101" s="17">
        <f t="shared" ref="N101:O102" si="42">N102</f>
        <v>57417041.039999999</v>
      </c>
      <c r="O101" s="20">
        <f t="shared" si="42"/>
        <v>57417041.039999999</v>
      </c>
      <c r="P101" s="20">
        <f>P102</f>
        <v>56606.3</v>
      </c>
      <c r="Q101" s="31">
        <f t="shared" si="29"/>
        <v>0.96886125260159939</v>
      </c>
    </row>
    <row r="102" spans="1:17" ht="31.5" customHeight="1" x14ac:dyDescent="0.2">
      <c r="A102" s="4" t="s">
        <v>22</v>
      </c>
      <c r="B102" s="5" t="s">
        <v>19</v>
      </c>
      <c r="C102" s="5" t="s">
        <v>11</v>
      </c>
      <c r="D102" s="5" t="s">
        <v>100</v>
      </c>
      <c r="E102" s="5" t="s">
        <v>23</v>
      </c>
      <c r="F102" s="8" t="s">
        <v>0</v>
      </c>
      <c r="G102" s="8" t="s">
        <v>0</v>
      </c>
      <c r="H102" s="7">
        <v>44999306</v>
      </c>
      <c r="I102" s="7">
        <v>12695062</v>
      </c>
      <c r="J102" s="7">
        <f>J103</f>
        <v>58425.599999999999</v>
      </c>
      <c r="K102" s="7">
        <v>44999306</v>
      </c>
      <c r="L102" s="7"/>
      <c r="M102" s="7">
        <f>M103</f>
        <v>58425.599999999999</v>
      </c>
      <c r="N102" s="17">
        <f t="shared" si="42"/>
        <v>57417041.039999999</v>
      </c>
      <c r="O102" s="20">
        <f t="shared" si="42"/>
        <v>57417041.039999999</v>
      </c>
      <c r="P102" s="20">
        <f>P103</f>
        <v>56606.3</v>
      </c>
      <c r="Q102" s="31">
        <f t="shared" si="29"/>
        <v>0.96886125260159939</v>
      </c>
    </row>
    <row r="103" spans="1:17" ht="64.5" customHeight="1" x14ac:dyDescent="0.2">
      <c r="A103" s="9" t="s">
        <v>101</v>
      </c>
      <c r="B103" s="3" t="s">
        <v>19</v>
      </c>
      <c r="C103" s="3" t="s">
        <v>11</v>
      </c>
      <c r="D103" s="3" t="s">
        <v>100</v>
      </c>
      <c r="E103" s="3" t="s">
        <v>23</v>
      </c>
      <c r="F103" s="3" t="s">
        <v>102</v>
      </c>
      <c r="G103" s="10" t="s">
        <v>0</v>
      </c>
      <c r="H103" s="11">
        <v>44999306</v>
      </c>
      <c r="I103" s="11">
        <v>12695062</v>
      </c>
      <c r="J103" s="11">
        <f>J104+J106+J110+J108</f>
        <v>58425.599999999999</v>
      </c>
      <c r="K103" s="11">
        <v>44999306</v>
      </c>
      <c r="L103" s="11"/>
      <c r="M103" s="11">
        <f>M104+M106+M110+M108</f>
        <v>58425.599999999999</v>
      </c>
      <c r="N103" s="18">
        <f t="shared" ref="N103:O103" si="43">N104+N106+N110+N108</f>
        <v>57417041.039999999</v>
      </c>
      <c r="O103" s="21">
        <f t="shared" si="43"/>
        <v>57417041.039999999</v>
      </c>
      <c r="P103" s="21">
        <f>P104+P106+P110+P108</f>
        <v>56606.3</v>
      </c>
      <c r="Q103" s="27">
        <f t="shared" si="29"/>
        <v>0.96886125260159939</v>
      </c>
    </row>
    <row r="104" spans="1:17" ht="129.75" customHeight="1" x14ac:dyDescent="0.2">
      <c r="A104" s="9" t="s">
        <v>57</v>
      </c>
      <c r="B104" s="3" t="s">
        <v>19</v>
      </c>
      <c r="C104" s="3" t="s">
        <v>11</v>
      </c>
      <c r="D104" s="3" t="s">
        <v>100</v>
      </c>
      <c r="E104" s="3" t="s">
        <v>23</v>
      </c>
      <c r="F104" s="3" t="s">
        <v>102</v>
      </c>
      <c r="G104" s="3" t="s">
        <v>58</v>
      </c>
      <c r="H104" s="11">
        <v>42659474</v>
      </c>
      <c r="I104" s="11"/>
      <c r="J104" s="11">
        <f>J105</f>
        <v>42381.9</v>
      </c>
      <c r="K104" s="11">
        <v>42659474</v>
      </c>
      <c r="L104" s="11"/>
      <c r="M104" s="11">
        <f>M105</f>
        <v>42381.9</v>
      </c>
      <c r="N104" s="18">
        <f t="shared" ref="N104:O104" si="44">N105</f>
        <v>42381869.439999998</v>
      </c>
      <c r="O104" s="21">
        <f t="shared" si="44"/>
        <v>42381869.439999998</v>
      </c>
      <c r="P104" s="21">
        <f>P105</f>
        <v>41103.800000000003</v>
      </c>
      <c r="Q104" s="27">
        <f t="shared" si="29"/>
        <v>0.96984325856084797</v>
      </c>
    </row>
    <row r="105" spans="1:17" ht="31.5" customHeight="1" x14ac:dyDescent="0.2">
      <c r="A105" s="9" t="s">
        <v>91</v>
      </c>
      <c r="B105" s="3" t="s">
        <v>19</v>
      </c>
      <c r="C105" s="3" t="s">
        <v>11</v>
      </c>
      <c r="D105" s="3" t="s">
        <v>100</v>
      </c>
      <c r="E105" s="3" t="s">
        <v>23</v>
      </c>
      <c r="F105" s="3" t="s">
        <v>102</v>
      </c>
      <c r="G105" s="3" t="s">
        <v>92</v>
      </c>
      <c r="H105" s="11">
        <v>42659474</v>
      </c>
      <c r="I105" s="11"/>
      <c r="J105" s="11">
        <v>42381.9</v>
      </c>
      <c r="K105" s="11">
        <v>42381.9</v>
      </c>
      <c r="L105" s="11">
        <v>42381.9</v>
      </c>
      <c r="M105" s="11">
        <v>42381.9</v>
      </c>
      <c r="N105" s="18">
        <v>42381869.439999998</v>
      </c>
      <c r="O105" s="21">
        <v>42381869.439999998</v>
      </c>
      <c r="P105" s="21">
        <v>41103.800000000003</v>
      </c>
      <c r="Q105" s="27">
        <f t="shared" si="29"/>
        <v>0.96984325856084797</v>
      </c>
    </row>
    <row r="106" spans="1:17" ht="48" customHeight="1" x14ac:dyDescent="0.2">
      <c r="A106" s="9" t="s">
        <v>38</v>
      </c>
      <c r="B106" s="3" t="s">
        <v>19</v>
      </c>
      <c r="C106" s="3" t="s">
        <v>11</v>
      </c>
      <c r="D106" s="3" t="s">
        <v>100</v>
      </c>
      <c r="E106" s="3" t="s">
        <v>23</v>
      </c>
      <c r="F106" s="3" t="s">
        <v>102</v>
      </c>
      <c r="G106" s="3" t="s">
        <v>39</v>
      </c>
      <c r="H106" s="11">
        <v>2315361</v>
      </c>
      <c r="I106" s="11">
        <v>12695062</v>
      </c>
      <c r="J106" s="11">
        <f>J107</f>
        <v>15741.6</v>
      </c>
      <c r="K106" s="11">
        <v>2315361</v>
      </c>
      <c r="L106" s="11"/>
      <c r="M106" s="11">
        <f>M107</f>
        <v>15741.6</v>
      </c>
      <c r="N106" s="18">
        <f t="shared" ref="N106:O106" si="45">N107</f>
        <v>15010423</v>
      </c>
      <c r="O106" s="21">
        <f t="shared" si="45"/>
        <v>15010423</v>
      </c>
      <c r="P106" s="21">
        <f>P107</f>
        <v>15207.1</v>
      </c>
      <c r="Q106" s="27">
        <f t="shared" si="29"/>
        <v>0.96604538293439035</v>
      </c>
    </row>
    <row r="107" spans="1:17" ht="48" customHeight="1" x14ac:dyDescent="0.2">
      <c r="A107" s="9" t="s">
        <v>40</v>
      </c>
      <c r="B107" s="3" t="s">
        <v>19</v>
      </c>
      <c r="C107" s="3" t="s">
        <v>11</v>
      </c>
      <c r="D107" s="3" t="s">
        <v>100</v>
      </c>
      <c r="E107" s="3" t="s">
        <v>23</v>
      </c>
      <c r="F107" s="3" t="s">
        <v>102</v>
      </c>
      <c r="G107" s="3" t="s">
        <v>41</v>
      </c>
      <c r="H107" s="11">
        <v>2315361</v>
      </c>
      <c r="I107" s="11">
        <v>12695062</v>
      </c>
      <c r="J107" s="11">
        <v>15741.6</v>
      </c>
      <c r="K107" s="11">
        <v>15741.6</v>
      </c>
      <c r="L107" s="11">
        <v>15741.6</v>
      </c>
      <c r="M107" s="11">
        <v>15741.6</v>
      </c>
      <c r="N107" s="18">
        <v>15010423</v>
      </c>
      <c r="O107" s="21">
        <v>15010423</v>
      </c>
      <c r="P107" s="21">
        <v>15207.1</v>
      </c>
      <c r="Q107" s="27">
        <f t="shared" si="29"/>
        <v>0.96604538293439035</v>
      </c>
    </row>
    <row r="108" spans="1:17" ht="48" customHeight="1" x14ac:dyDescent="0.2">
      <c r="A108" s="9" t="s">
        <v>125</v>
      </c>
      <c r="B108" s="26" t="s">
        <v>19</v>
      </c>
      <c r="C108" s="26" t="s">
        <v>11</v>
      </c>
      <c r="D108" s="26" t="s">
        <v>100</v>
      </c>
      <c r="E108" s="26" t="s">
        <v>23</v>
      </c>
      <c r="F108" s="26" t="s">
        <v>102</v>
      </c>
      <c r="G108" s="26" t="s">
        <v>126</v>
      </c>
      <c r="H108" s="11"/>
      <c r="I108" s="11"/>
      <c r="J108" s="11">
        <f>J109</f>
        <v>277.60000000000002</v>
      </c>
      <c r="K108" s="11"/>
      <c r="L108" s="11"/>
      <c r="M108" s="11">
        <f>M109</f>
        <v>277.60000000000002</v>
      </c>
      <c r="N108" s="18">
        <f t="shared" ref="N108:O108" si="46">N109</f>
        <v>277.60000000000002</v>
      </c>
      <c r="O108" s="21">
        <f t="shared" si="46"/>
        <v>277.60000000000002</v>
      </c>
      <c r="P108" s="21">
        <f>P109</f>
        <v>277.60000000000002</v>
      </c>
      <c r="Q108" s="27">
        <f t="shared" si="29"/>
        <v>1</v>
      </c>
    </row>
    <row r="109" spans="1:17" ht="48" customHeight="1" x14ac:dyDescent="0.2">
      <c r="A109" s="9" t="s">
        <v>245</v>
      </c>
      <c r="B109" s="26" t="s">
        <v>19</v>
      </c>
      <c r="C109" s="26" t="s">
        <v>11</v>
      </c>
      <c r="D109" s="26" t="s">
        <v>100</v>
      </c>
      <c r="E109" s="26" t="s">
        <v>23</v>
      </c>
      <c r="F109" s="26" t="s">
        <v>102</v>
      </c>
      <c r="G109" s="26" t="s">
        <v>246</v>
      </c>
      <c r="H109" s="11"/>
      <c r="I109" s="11"/>
      <c r="J109" s="11">
        <v>277.60000000000002</v>
      </c>
      <c r="K109" s="11">
        <v>277.60000000000002</v>
      </c>
      <c r="L109" s="11">
        <v>277.60000000000002</v>
      </c>
      <c r="M109" s="11">
        <v>277.60000000000002</v>
      </c>
      <c r="N109" s="11">
        <v>277.60000000000002</v>
      </c>
      <c r="O109" s="11">
        <v>277.60000000000002</v>
      </c>
      <c r="P109" s="11">
        <v>277.60000000000002</v>
      </c>
      <c r="Q109" s="27">
        <f t="shared" si="29"/>
        <v>1</v>
      </c>
    </row>
    <row r="110" spans="1:17" ht="36.75" customHeight="1" x14ac:dyDescent="0.2">
      <c r="A110" s="9" t="s">
        <v>63</v>
      </c>
      <c r="B110" s="3" t="s">
        <v>19</v>
      </c>
      <c r="C110" s="3" t="s">
        <v>11</v>
      </c>
      <c r="D110" s="3" t="s">
        <v>100</v>
      </c>
      <c r="E110" s="3" t="s">
        <v>23</v>
      </c>
      <c r="F110" s="3" t="s">
        <v>102</v>
      </c>
      <c r="G110" s="3" t="s">
        <v>64</v>
      </c>
      <c r="H110" s="11">
        <v>24471</v>
      </c>
      <c r="I110" s="11"/>
      <c r="J110" s="11">
        <f>J111</f>
        <v>24.5</v>
      </c>
      <c r="K110" s="11">
        <v>24471</v>
      </c>
      <c r="L110" s="11"/>
      <c r="M110" s="11">
        <f>M111</f>
        <v>24.5</v>
      </c>
      <c r="N110" s="18">
        <f t="shared" ref="N110:O110" si="47">N111</f>
        <v>24471</v>
      </c>
      <c r="O110" s="21">
        <f t="shared" si="47"/>
        <v>24471</v>
      </c>
      <c r="P110" s="21">
        <f>P111</f>
        <v>17.8</v>
      </c>
      <c r="Q110" s="27">
        <f t="shared" si="29"/>
        <v>0.72653061224489801</v>
      </c>
    </row>
    <row r="111" spans="1:17" ht="31.5" customHeight="1" x14ac:dyDescent="0.2">
      <c r="A111" s="9" t="s">
        <v>65</v>
      </c>
      <c r="B111" s="3" t="s">
        <v>19</v>
      </c>
      <c r="C111" s="3" t="s">
        <v>11</v>
      </c>
      <c r="D111" s="3" t="s">
        <v>100</v>
      </c>
      <c r="E111" s="3" t="s">
        <v>23</v>
      </c>
      <c r="F111" s="3" t="s">
        <v>102</v>
      </c>
      <c r="G111" s="3" t="s">
        <v>66</v>
      </c>
      <c r="H111" s="11">
        <v>24471</v>
      </c>
      <c r="I111" s="11"/>
      <c r="J111" s="11">
        <v>24.5</v>
      </c>
      <c r="K111" s="11">
        <v>24.5</v>
      </c>
      <c r="L111" s="11">
        <v>24.5</v>
      </c>
      <c r="M111" s="11">
        <v>24.5</v>
      </c>
      <c r="N111" s="18">
        <v>24471</v>
      </c>
      <c r="O111" s="21">
        <v>24471</v>
      </c>
      <c r="P111" s="21">
        <v>17.8</v>
      </c>
      <c r="Q111" s="27">
        <f t="shared" si="29"/>
        <v>0.72653061224489801</v>
      </c>
    </row>
    <row r="112" spans="1:17" ht="64.5" customHeight="1" x14ac:dyDescent="0.2">
      <c r="A112" s="4" t="s">
        <v>103</v>
      </c>
      <c r="B112" s="5" t="s">
        <v>19</v>
      </c>
      <c r="C112" s="5" t="s">
        <v>11</v>
      </c>
      <c r="D112" s="5" t="s">
        <v>17</v>
      </c>
      <c r="E112" s="6" t="s">
        <v>0</v>
      </c>
      <c r="F112" s="6" t="s">
        <v>0</v>
      </c>
      <c r="G112" s="6" t="s">
        <v>0</v>
      </c>
      <c r="H112" s="7">
        <v>5328456</v>
      </c>
      <c r="I112" s="7"/>
      <c r="J112" s="7">
        <f>J113</f>
        <v>5328.5</v>
      </c>
      <c r="K112" s="7">
        <v>5328456</v>
      </c>
      <c r="L112" s="7"/>
      <c r="M112" s="7">
        <f>M113</f>
        <v>5328.5</v>
      </c>
      <c r="N112" s="17">
        <f t="shared" ref="N112:O115" si="48">N113</f>
        <v>5328456</v>
      </c>
      <c r="O112" s="20">
        <f t="shared" si="48"/>
        <v>5328456</v>
      </c>
      <c r="P112" s="20">
        <f>P113</f>
        <v>5163</v>
      </c>
      <c r="Q112" s="31">
        <f t="shared" si="29"/>
        <v>0.96894060242094393</v>
      </c>
    </row>
    <row r="113" spans="1:17" ht="31.5" customHeight="1" x14ac:dyDescent="0.2">
      <c r="A113" s="4" t="s">
        <v>22</v>
      </c>
      <c r="B113" s="5" t="s">
        <v>19</v>
      </c>
      <c r="C113" s="5" t="s">
        <v>11</v>
      </c>
      <c r="D113" s="5" t="s">
        <v>17</v>
      </c>
      <c r="E113" s="5" t="s">
        <v>23</v>
      </c>
      <c r="F113" s="8" t="s">
        <v>0</v>
      </c>
      <c r="G113" s="8" t="s">
        <v>0</v>
      </c>
      <c r="H113" s="7">
        <v>5328456</v>
      </c>
      <c r="I113" s="7"/>
      <c r="J113" s="7">
        <f>J114</f>
        <v>5328.5</v>
      </c>
      <c r="K113" s="7">
        <v>5328456</v>
      </c>
      <c r="L113" s="7"/>
      <c r="M113" s="7">
        <f>M114</f>
        <v>5328.5</v>
      </c>
      <c r="N113" s="17">
        <f t="shared" si="48"/>
        <v>5328456</v>
      </c>
      <c r="O113" s="20">
        <f t="shared" si="48"/>
        <v>5328456</v>
      </c>
      <c r="P113" s="20">
        <f>P114</f>
        <v>5163</v>
      </c>
      <c r="Q113" s="31">
        <f t="shared" si="29"/>
        <v>0.96894060242094393</v>
      </c>
    </row>
    <row r="114" spans="1:17" ht="48" customHeight="1" x14ac:dyDescent="0.2">
      <c r="A114" s="9" t="s">
        <v>104</v>
      </c>
      <c r="B114" s="3" t="s">
        <v>19</v>
      </c>
      <c r="C114" s="3" t="s">
        <v>11</v>
      </c>
      <c r="D114" s="3" t="s">
        <v>17</v>
      </c>
      <c r="E114" s="3" t="s">
        <v>23</v>
      </c>
      <c r="F114" s="3" t="s">
        <v>105</v>
      </c>
      <c r="G114" s="10" t="s">
        <v>0</v>
      </c>
      <c r="H114" s="11">
        <v>5328456</v>
      </c>
      <c r="I114" s="11"/>
      <c r="J114" s="11">
        <f>J115</f>
        <v>5328.5</v>
      </c>
      <c r="K114" s="11">
        <v>5328456</v>
      </c>
      <c r="L114" s="11"/>
      <c r="M114" s="11">
        <f>M115</f>
        <v>5328.5</v>
      </c>
      <c r="N114" s="18">
        <f t="shared" si="48"/>
        <v>5328456</v>
      </c>
      <c r="O114" s="21">
        <f t="shared" si="48"/>
        <v>5328456</v>
      </c>
      <c r="P114" s="21">
        <f>P115</f>
        <v>5163</v>
      </c>
      <c r="Q114" s="27">
        <f t="shared" si="29"/>
        <v>0.96894060242094393</v>
      </c>
    </row>
    <row r="115" spans="1:17" ht="64.5" customHeight="1" x14ac:dyDescent="0.2">
      <c r="A115" s="9" t="s">
        <v>26</v>
      </c>
      <c r="B115" s="3" t="s">
        <v>19</v>
      </c>
      <c r="C115" s="3" t="s">
        <v>11</v>
      </c>
      <c r="D115" s="3" t="s">
        <v>17</v>
      </c>
      <c r="E115" s="3" t="s">
        <v>23</v>
      </c>
      <c r="F115" s="3" t="s">
        <v>105</v>
      </c>
      <c r="G115" s="3" t="s">
        <v>27</v>
      </c>
      <c r="H115" s="11">
        <v>5328456</v>
      </c>
      <c r="I115" s="11"/>
      <c r="J115" s="11">
        <f>J116</f>
        <v>5328.5</v>
      </c>
      <c r="K115" s="11">
        <v>5328456</v>
      </c>
      <c r="L115" s="11"/>
      <c r="M115" s="11">
        <f>M116</f>
        <v>5328.5</v>
      </c>
      <c r="N115" s="18">
        <f t="shared" si="48"/>
        <v>5328456</v>
      </c>
      <c r="O115" s="21">
        <f t="shared" si="48"/>
        <v>5328456</v>
      </c>
      <c r="P115" s="21">
        <f>P116</f>
        <v>5163</v>
      </c>
      <c r="Q115" s="27">
        <f t="shared" si="29"/>
        <v>0.96894060242094393</v>
      </c>
    </row>
    <row r="116" spans="1:17" ht="14.45" customHeight="1" x14ac:dyDescent="0.2">
      <c r="A116" s="9" t="s">
        <v>28</v>
      </c>
      <c r="B116" s="3" t="s">
        <v>19</v>
      </c>
      <c r="C116" s="3" t="s">
        <v>11</v>
      </c>
      <c r="D116" s="3" t="s">
        <v>17</v>
      </c>
      <c r="E116" s="3" t="s">
        <v>23</v>
      </c>
      <c r="F116" s="3" t="s">
        <v>105</v>
      </c>
      <c r="G116" s="3" t="s">
        <v>29</v>
      </c>
      <c r="H116" s="11">
        <v>5328456</v>
      </c>
      <c r="I116" s="11"/>
      <c r="J116" s="11">
        <v>5328.5</v>
      </c>
      <c r="K116" s="11">
        <v>5328.5</v>
      </c>
      <c r="L116" s="11">
        <v>5328.5</v>
      </c>
      <c r="M116" s="11">
        <v>5328.5</v>
      </c>
      <c r="N116" s="18">
        <v>5328456</v>
      </c>
      <c r="O116" s="21">
        <v>5328456</v>
      </c>
      <c r="P116" s="21">
        <v>5163</v>
      </c>
      <c r="Q116" s="27">
        <f t="shared" si="29"/>
        <v>0.96894060242094393</v>
      </c>
    </row>
    <row r="117" spans="1:17" ht="31.5" customHeight="1" x14ac:dyDescent="0.2">
      <c r="A117" s="4" t="s">
        <v>106</v>
      </c>
      <c r="B117" s="5" t="s">
        <v>19</v>
      </c>
      <c r="C117" s="5" t="s">
        <v>11</v>
      </c>
      <c r="D117" s="5" t="s">
        <v>43</v>
      </c>
      <c r="E117" s="6" t="s">
        <v>0</v>
      </c>
      <c r="F117" s="6" t="s">
        <v>0</v>
      </c>
      <c r="G117" s="6" t="s">
        <v>0</v>
      </c>
      <c r="H117" s="7">
        <v>200000</v>
      </c>
      <c r="I117" s="7"/>
      <c r="J117" s="7">
        <f>J118</f>
        <v>370.2</v>
      </c>
      <c r="K117" s="7">
        <v>0</v>
      </c>
      <c r="L117" s="7"/>
      <c r="M117" s="7">
        <f>M118</f>
        <v>370.2</v>
      </c>
      <c r="N117" s="17">
        <f t="shared" ref="N117:O120" si="49">N118</f>
        <v>370231.03</v>
      </c>
      <c r="O117" s="20">
        <f t="shared" si="49"/>
        <v>370231.03</v>
      </c>
      <c r="P117" s="20">
        <f>P118</f>
        <v>170.2</v>
      </c>
      <c r="Q117" s="27">
        <f t="shared" si="29"/>
        <v>0.45975148568341434</v>
      </c>
    </row>
    <row r="118" spans="1:17" ht="31.5" customHeight="1" x14ac:dyDescent="0.2">
      <c r="A118" s="4" t="s">
        <v>22</v>
      </c>
      <c r="B118" s="5" t="s">
        <v>19</v>
      </c>
      <c r="C118" s="5" t="s">
        <v>11</v>
      </c>
      <c r="D118" s="5" t="s">
        <v>43</v>
      </c>
      <c r="E118" s="5" t="s">
        <v>23</v>
      </c>
      <c r="F118" s="8" t="s">
        <v>0</v>
      </c>
      <c r="G118" s="8" t="s">
        <v>0</v>
      </c>
      <c r="H118" s="7">
        <v>200000</v>
      </c>
      <c r="I118" s="7"/>
      <c r="J118" s="7">
        <f>J119</f>
        <v>370.2</v>
      </c>
      <c r="K118" s="7">
        <v>0</v>
      </c>
      <c r="L118" s="7"/>
      <c r="M118" s="7">
        <f>M119</f>
        <v>370.2</v>
      </c>
      <c r="N118" s="17">
        <f t="shared" si="49"/>
        <v>370231.03</v>
      </c>
      <c r="O118" s="20">
        <f t="shared" si="49"/>
        <v>370231.03</v>
      </c>
      <c r="P118" s="20">
        <f>P119</f>
        <v>170.2</v>
      </c>
      <c r="Q118" s="27">
        <f t="shared" si="29"/>
        <v>0.45975148568341434</v>
      </c>
    </row>
    <row r="119" spans="1:17" ht="48" customHeight="1" x14ac:dyDescent="0.2">
      <c r="A119" s="9" t="s">
        <v>107</v>
      </c>
      <c r="B119" s="3" t="s">
        <v>19</v>
      </c>
      <c r="C119" s="3" t="s">
        <v>11</v>
      </c>
      <c r="D119" s="3" t="s">
        <v>43</v>
      </c>
      <c r="E119" s="3" t="s">
        <v>23</v>
      </c>
      <c r="F119" s="3" t="s">
        <v>108</v>
      </c>
      <c r="G119" s="10" t="s">
        <v>0</v>
      </c>
      <c r="H119" s="11">
        <v>200000</v>
      </c>
      <c r="I119" s="11"/>
      <c r="J119" s="11">
        <f>J120</f>
        <v>370.2</v>
      </c>
      <c r="K119" s="11">
        <v>0</v>
      </c>
      <c r="L119" s="11"/>
      <c r="M119" s="11">
        <f>M120</f>
        <v>370.2</v>
      </c>
      <c r="N119" s="18">
        <f t="shared" si="49"/>
        <v>370231.03</v>
      </c>
      <c r="O119" s="21">
        <f t="shared" si="49"/>
        <v>370231.03</v>
      </c>
      <c r="P119" s="21">
        <f>P120</f>
        <v>170.2</v>
      </c>
      <c r="Q119" s="27">
        <f t="shared" si="29"/>
        <v>0.45975148568341434</v>
      </c>
    </row>
    <row r="120" spans="1:17" ht="48" customHeight="1" x14ac:dyDescent="0.2">
      <c r="A120" s="9" t="s">
        <v>46</v>
      </c>
      <c r="B120" s="3" t="s">
        <v>19</v>
      </c>
      <c r="C120" s="3" t="s">
        <v>11</v>
      </c>
      <c r="D120" s="3" t="s">
        <v>43</v>
      </c>
      <c r="E120" s="3" t="s">
        <v>23</v>
      </c>
      <c r="F120" s="3" t="s">
        <v>108</v>
      </c>
      <c r="G120" s="3" t="s">
        <v>47</v>
      </c>
      <c r="H120" s="11">
        <v>200000</v>
      </c>
      <c r="I120" s="11"/>
      <c r="J120" s="11">
        <f>J121</f>
        <v>370.2</v>
      </c>
      <c r="K120" s="11">
        <v>0</v>
      </c>
      <c r="L120" s="11"/>
      <c r="M120" s="11">
        <f>M121</f>
        <v>370.2</v>
      </c>
      <c r="N120" s="18">
        <f t="shared" si="49"/>
        <v>370231.03</v>
      </c>
      <c r="O120" s="21">
        <f t="shared" si="49"/>
        <v>370231.03</v>
      </c>
      <c r="P120" s="21">
        <f>P121</f>
        <v>170.2</v>
      </c>
      <c r="Q120" s="27">
        <f t="shared" si="29"/>
        <v>0.45975148568341434</v>
      </c>
    </row>
    <row r="121" spans="1:17" ht="14.45" customHeight="1" x14ac:dyDescent="0.2">
      <c r="A121" s="9" t="s">
        <v>48</v>
      </c>
      <c r="B121" s="3" t="s">
        <v>19</v>
      </c>
      <c r="C121" s="3" t="s">
        <v>11</v>
      </c>
      <c r="D121" s="3" t="s">
        <v>43</v>
      </c>
      <c r="E121" s="3" t="s">
        <v>23</v>
      </c>
      <c r="F121" s="3" t="s">
        <v>108</v>
      </c>
      <c r="G121" s="3" t="s">
        <v>49</v>
      </c>
      <c r="H121" s="11">
        <v>200000</v>
      </c>
      <c r="I121" s="11"/>
      <c r="J121" s="11">
        <v>370.2</v>
      </c>
      <c r="K121" s="11">
        <v>370.2</v>
      </c>
      <c r="L121" s="11">
        <v>370.2</v>
      </c>
      <c r="M121" s="11">
        <v>370.2</v>
      </c>
      <c r="N121" s="18">
        <v>370231.03</v>
      </c>
      <c r="O121" s="21">
        <v>370231.03</v>
      </c>
      <c r="P121" s="21">
        <v>170.2</v>
      </c>
      <c r="Q121" s="27">
        <f t="shared" si="29"/>
        <v>0.45975148568341434</v>
      </c>
    </row>
    <row r="122" spans="1:17" ht="64.5" customHeight="1" x14ac:dyDescent="0.2">
      <c r="A122" s="4" t="s">
        <v>109</v>
      </c>
      <c r="B122" s="5" t="s">
        <v>19</v>
      </c>
      <c r="C122" s="5" t="s">
        <v>11</v>
      </c>
      <c r="D122" s="5" t="s">
        <v>110</v>
      </c>
      <c r="E122" s="6" t="s">
        <v>0</v>
      </c>
      <c r="F122" s="6" t="s">
        <v>0</v>
      </c>
      <c r="G122" s="6" t="s">
        <v>0</v>
      </c>
      <c r="H122" s="7">
        <v>265460068.78999999</v>
      </c>
      <c r="I122" s="7">
        <v>28342036.609999999</v>
      </c>
      <c r="J122" s="7">
        <f>J123</f>
        <v>315661.30000000005</v>
      </c>
      <c r="K122" s="7">
        <v>252217623.74000001</v>
      </c>
      <c r="L122" s="7"/>
      <c r="M122" s="7">
        <f>M123</f>
        <v>315661.30000000005</v>
      </c>
      <c r="N122" s="17">
        <f t="shared" ref="N122:O122" si="50">N123</f>
        <v>109063808.84999999</v>
      </c>
      <c r="O122" s="20">
        <f t="shared" si="50"/>
        <v>109063808.84999999</v>
      </c>
      <c r="P122" s="20">
        <f>P123</f>
        <v>298965.5</v>
      </c>
      <c r="Q122" s="31">
        <f t="shared" si="29"/>
        <v>0.94710849888789017</v>
      </c>
    </row>
    <row r="123" spans="1:17" ht="31.5" customHeight="1" x14ac:dyDescent="0.2">
      <c r="A123" s="4" t="s">
        <v>22</v>
      </c>
      <c r="B123" s="5" t="s">
        <v>19</v>
      </c>
      <c r="C123" s="5" t="s">
        <v>11</v>
      </c>
      <c r="D123" s="5" t="s">
        <v>110</v>
      </c>
      <c r="E123" s="5" t="s">
        <v>23</v>
      </c>
      <c r="F123" s="8" t="s">
        <v>0</v>
      </c>
      <c r="G123" s="8" t="s">
        <v>0</v>
      </c>
      <c r="H123" s="7">
        <v>265460068.78999999</v>
      </c>
      <c r="I123" s="7">
        <v>28342036.609999999</v>
      </c>
      <c r="J123" s="7">
        <f>J124+J127+J130+J133+J136+J139+J142+J148+J145+J151</f>
        <v>315661.30000000005</v>
      </c>
      <c r="K123" s="7">
        <v>252217623.74000001</v>
      </c>
      <c r="L123" s="7"/>
      <c r="M123" s="7">
        <f>M124+M127+M130+M133+M136+M139+M142+M148+M145+M151</f>
        <v>315661.30000000005</v>
      </c>
      <c r="N123" s="17">
        <f t="shared" ref="N123:O123" si="51">N124+N127+N130+N133+N136+N139+N142+N148+N145+N151</f>
        <v>109063808.84999999</v>
      </c>
      <c r="O123" s="20">
        <f t="shared" si="51"/>
        <v>109063808.84999999</v>
      </c>
      <c r="P123" s="20">
        <f>P124+P127+P130+P133+P136+P139+P142+P148+P145+P151</f>
        <v>298965.5</v>
      </c>
      <c r="Q123" s="31">
        <f t="shared" si="29"/>
        <v>0.94710849888789017</v>
      </c>
    </row>
    <row r="124" spans="1:17" ht="179.25" customHeight="1" x14ac:dyDescent="0.2">
      <c r="A124" s="9" t="s">
        <v>111</v>
      </c>
      <c r="B124" s="3" t="s">
        <v>19</v>
      </c>
      <c r="C124" s="3" t="s">
        <v>11</v>
      </c>
      <c r="D124" s="3" t="s">
        <v>110</v>
      </c>
      <c r="E124" s="3" t="s">
        <v>23</v>
      </c>
      <c r="F124" s="3" t="s">
        <v>112</v>
      </c>
      <c r="G124" s="10" t="s">
        <v>0</v>
      </c>
      <c r="H124" s="11">
        <v>101776761</v>
      </c>
      <c r="I124" s="11"/>
      <c r="J124" s="11">
        <f>J125</f>
        <v>108469.9</v>
      </c>
      <c r="K124" s="11">
        <v>101776761</v>
      </c>
      <c r="L124" s="11"/>
      <c r="M124" s="11">
        <f>M125</f>
        <v>108469.9</v>
      </c>
      <c r="N124" s="18">
        <f t="shared" ref="N124:O125" si="52">N125</f>
        <v>108469.9</v>
      </c>
      <c r="O124" s="21">
        <f t="shared" si="52"/>
        <v>108469.9</v>
      </c>
      <c r="P124" s="21">
        <f>P125</f>
        <v>108469.9</v>
      </c>
      <c r="Q124" s="27">
        <f t="shared" si="29"/>
        <v>1</v>
      </c>
    </row>
    <row r="125" spans="1:17" ht="64.5" customHeight="1" x14ac:dyDescent="0.2">
      <c r="A125" s="9" t="s">
        <v>26</v>
      </c>
      <c r="B125" s="3" t="s">
        <v>19</v>
      </c>
      <c r="C125" s="3" t="s">
        <v>11</v>
      </c>
      <c r="D125" s="3" t="s">
        <v>110</v>
      </c>
      <c r="E125" s="3" t="s">
        <v>23</v>
      </c>
      <c r="F125" s="3" t="s">
        <v>112</v>
      </c>
      <c r="G125" s="3" t="s">
        <v>27</v>
      </c>
      <c r="H125" s="11">
        <v>101776761</v>
      </c>
      <c r="I125" s="11"/>
      <c r="J125" s="11">
        <f>J126</f>
        <v>108469.9</v>
      </c>
      <c r="K125" s="11">
        <v>101776761</v>
      </c>
      <c r="L125" s="11"/>
      <c r="M125" s="11">
        <f>M126</f>
        <v>108469.9</v>
      </c>
      <c r="N125" s="18">
        <f t="shared" si="52"/>
        <v>108469.9</v>
      </c>
      <c r="O125" s="21">
        <f t="shared" si="52"/>
        <v>108469.9</v>
      </c>
      <c r="P125" s="21">
        <f>P126</f>
        <v>108469.9</v>
      </c>
      <c r="Q125" s="27">
        <f t="shared" si="29"/>
        <v>1</v>
      </c>
    </row>
    <row r="126" spans="1:17" ht="14.45" customHeight="1" x14ac:dyDescent="0.2">
      <c r="A126" s="9" t="s">
        <v>28</v>
      </c>
      <c r="B126" s="3" t="s">
        <v>19</v>
      </c>
      <c r="C126" s="3" t="s">
        <v>11</v>
      </c>
      <c r="D126" s="3" t="s">
        <v>110</v>
      </c>
      <c r="E126" s="3" t="s">
        <v>23</v>
      </c>
      <c r="F126" s="3" t="s">
        <v>112</v>
      </c>
      <c r="G126" s="3" t="s">
        <v>29</v>
      </c>
      <c r="H126" s="11">
        <v>101776761</v>
      </c>
      <c r="I126" s="11"/>
      <c r="J126" s="11">
        <v>108469.9</v>
      </c>
      <c r="K126" s="11">
        <v>108469.9</v>
      </c>
      <c r="L126" s="11">
        <v>108469.9</v>
      </c>
      <c r="M126" s="11">
        <v>108469.9</v>
      </c>
      <c r="N126" s="11">
        <v>108469.9</v>
      </c>
      <c r="O126" s="11">
        <v>108469.9</v>
      </c>
      <c r="P126" s="11">
        <v>108469.9</v>
      </c>
      <c r="Q126" s="27">
        <f t="shared" si="29"/>
        <v>1</v>
      </c>
    </row>
    <row r="127" spans="1:17" ht="409.6" customHeight="1" x14ac:dyDescent="0.2">
      <c r="A127" s="9" t="s">
        <v>113</v>
      </c>
      <c r="B127" s="3" t="s">
        <v>19</v>
      </c>
      <c r="C127" s="3" t="s">
        <v>11</v>
      </c>
      <c r="D127" s="3" t="s">
        <v>110</v>
      </c>
      <c r="E127" s="3" t="s">
        <v>23</v>
      </c>
      <c r="F127" s="3" t="s">
        <v>114</v>
      </c>
      <c r="G127" s="10" t="s">
        <v>0</v>
      </c>
      <c r="H127" s="11">
        <v>89020442</v>
      </c>
      <c r="I127" s="11"/>
      <c r="J127" s="11">
        <f>J128</f>
        <v>98555.7</v>
      </c>
      <c r="K127" s="11">
        <v>89020442</v>
      </c>
      <c r="L127" s="11"/>
      <c r="M127" s="11">
        <f>M128</f>
        <v>98555.7</v>
      </c>
      <c r="N127" s="18">
        <f t="shared" ref="N127:O128" si="53">N128</f>
        <v>98555.7</v>
      </c>
      <c r="O127" s="21">
        <f t="shared" si="53"/>
        <v>98555.7</v>
      </c>
      <c r="P127" s="21">
        <f>P128</f>
        <v>98555.7</v>
      </c>
      <c r="Q127" s="27">
        <f t="shared" si="29"/>
        <v>1</v>
      </c>
    </row>
    <row r="128" spans="1:17" ht="64.5" customHeight="1" x14ac:dyDescent="0.2">
      <c r="A128" s="9" t="s">
        <v>26</v>
      </c>
      <c r="B128" s="3" t="s">
        <v>19</v>
      </c>
      <c r="C128" s="3" t="s">
        <v>11</v>
      </c>
      <c r="D128" s="3" t="s">
        <v>110</v>
      </c>
      <c r="E128" s="3" t="s">
        <v>23</v>
      </c>
      <c r="F128" s="3" t="s">
        <v>114</v>
      </c>
      <c r="G128" s="3" t="s">
        <v>27</v>
      </c>
      <c r="H128" s="11">
        <v>89020442</v>
      </c>
      <c r="I128" s="11"/>
      <c r="J128" s="11">
        <f>J129</f>
        <v>98555.7</v>
      </c>
      <c r="K128" s="11">
        <v>89020442</v>
      </c>
      <c r="L128" s="11"/>
      <c r="M128" s="11">
        <f>M129</f>
        <v>98555.7</v>
      </c>
      <c r="N128" s="18">
        <f t="shared" si="53"/>
        <v>98555.7</v>
      </c>
      <c r="O128" s="21">
        <f t="shared" si="53"/>
        <v>98555.7</v>
      </c>
      <c r="P128" s="21">
        <f>P129</f>
        <v>98555.7</v>
      </c>
      <c r="Q128" s="27">
        <f t="shared" si="29"/>
        <v>1</v>
      </c>
    </row>
    <row r="129" spans="1:17" ht="14.45" customHeight="1" x14ac:dyDescent="0.2">
      <c r="A129" s="9" t="s">
        <v>28</v>
      </c>
      <c r="B129" s="3" t="s">
        <v>19</v>
      </c>
      <c r="C129" s="3" t="s">
        <v>11</v>
      </c>
      <c r="D129" s="3" t="s">
        <v>110</v>
      </c>
      <c r="E129" s="3" t="s">
        <v>23</v>
      </c>
      <c r="F129" s="3" t="s">
        <v>114</v>
      </c>
      <c r="G129" s="3" t="s">
        <v>29</v>
      </c>
      <c r="H129" s="11">
        <v>89020442</v>
      </c>
      <c r="I129" s="11"/>
      <c r="J129" s="11">
        <v>98555.7</v>
      </c>
      <c r="K129" s="11">
        <v>98555.7</v>
      </c>
      <c r="L129" s="11">
        <v>98555.7</v>
      </c>
      <c r="M129" s="11">
        <v>98555.7</v>
      </c>
      <c r="N129" s="11">
        <v>98555.7</v>
      </c>
      <c r="O129" s="11">
        <v>98555.7</v>
      </c>
      <c r="P129" s="11">
        <v>98555.7</v>
      </c>
      <c r="Q129" s="27">
        <f t="shared" si="29"/>
        <v>1</v>
      </c>
    </row>
    <row r="130" spans="1:17" ht="31.5" customHeight="1" x14ac:dyDescent="0.2">
      <c r="A130" s="9" t="s">
        <v>115</v>
      </c>
      <c r="B130" s="3" t="s">
        <v>19</v>
      </c>
      <c r="C130" s="3" t="s">
        <v>11</v>
      </c>
      <c r="D130" s="3" t="s">
        <v>110</v>
      </c>
      <c r="E130" s="3" t="s">
        <v>23</v>
      </c>
      <c r="F130" s="3" t="s">
        <v>116</v>
      </c>
      <c r="G130" s="10" t="s">
        <v>0</v>
      </c>
      <c r="H130" s="11">
        <v>19706224.420000002</v>
      </c>
      <c r="I130" s="11">
        <v>23327365.84</v>
      </c>
      <c r="J130" s="11">
        <f>J131</f>
        <v>48756.5</v>
      </c>
      <c r="K130" s="11">
        <v>17829195.420000002</v>
      </c>
      <c r="L130" s="11"/>
      <c r="M130" s="11">
        <f>M131</f>
        <v>48756.5</v>
      </c>
      <c r="N130" s="18">
        <f t="shared" ref="N130:O131" si="54">N131</f>
        <v>48756486.310000002</v>
      </c>
      <c r="O130" s="21">
        <f t="shared" si="54"/>
        <v>48756486.310000002</v>
      </c>
      <c r="P130" s="21">
        <f>P131</f>
        <v>38758</v>
      </c>
      <c r="Q130" s="27">
        <f t="shared" si="29"/>
        <v>0.79492990678165987</v>
      </c>
    </row>
    <row r="131" spans="1:17" ht="64.5" customHeight="1" x14ac:dyDescent="0.2">
      <c r="A131" s="9" t="s">
        <v>26</v>
      </c>
      <c r="B131" s="3" t="s">
        <v>19</v>
      </c>
      <c r="C131" s="3" t="s">
        <v>11</v>
      </c>
      <c r="D131" s="3" t="s">
        <v>110</v>
      </c>
      <c r="E131" s="3" t="s">
        <v>23</v>
      </c>
      <c r="F131" s="3" t="s">
        <v>116</v>
      </c>
      <c r="G131" s="3" t="s">
        <v>27</v>
      </c>
      <c r="H131" s="11">
        <v>19706224.420000002</v>
      </c>
      <c r="I131" s="11">
        <v>23327365.84</v>
      </c>
      <c r="J131" s="11">
        <f>J132</f>
        <v>48756.5</v>
      </c>
      <c r="K131" s="11">
        <v>17829195.420000002</v>
      </c>
      <c r="L131" s="11"/>
      <c r="M131" s="11">
        <f>M132</f>
        <v>48756.5</v>
      </c>
      <c r="N131" s="18">
        <f t="shared" si="54"/>
        <v>48756486.310000002</v>
      </c>
      <c r="O131" s="21">
        <f t="shared" si="54"/>
        <v>48756486.310000002</v>
      </c>
      <c r="P131" s="21">
        <f>P132</f>
        <v>38758</v>
      </c>
      <c r="Q131" s="27">
        <f t="shared" si="29"/>
        <v>0.79492990678165987</v>
      </c>
    </row>
    <row r="132" spans="1:17" ht="14.45" customHeight="1" x14ac:dyDescent="0.2">
      <c r="A132" s="9" t="s">
        <v>28</v>
      </c>
      <c r="B132" s="3" t="s">
        <v>19</v>
      </c>
      <c r="C132" s="3" t="s">
        <v>11</v>
      </c>
      <c r="D132" s="3" t="s">
        <v>110</v>
      </c>
      <c r="E132" s="3" t="s">
        <v>23</v>
      </c>
      <c r="F132" s="3" t="s">
        <v>116</v>
      </c>
      <c r="G132" s="3" t="s">
        <v>29</v>
      </c>
      <c r="H132" s="11">
        <v>19706224.420000002</v>
      </c>
      <c r="I132" s="11">
        <v>23327365.84</v>
      </c>
      <c r="J132" s="11">
        <v>48756.5</v>
      </c>
      <c r="K132" s="11">
        <v>48756.5</v>
      </c>
      <c r="L132" s="11">
        <v>48756.5</v>
      </c>
      <c r="M132" s="11">
        <v>48756.5</v>
      </c>
      <c r="N132" s="18">
        <v>48756486.310000002</v>
      </c>
      <c r="O132" s="21">
        <v>48756486.310000002</v>
      </c>
      <c r="P132" s="21">
        <v>38758</v>
      </c>
      <c r="Q132" s="27">
        <f t="shared" si="29"/>
        <v>0.79492990678165987</v>
      </c>
    </row>
    <row r="133" spans="1:17" ht="50.25" customHeight="1" x14ac:dyDescent="0.2">
      <c r="A133" s="9" t="s">
        <v>117</v>
      </c>
      <c r="B133" s="3" t="s">
        <v>19</v>
      </c>
      <c r="C133" s="3" t="s">
        <v>11</v>
      </c>
      <c r="D133" s="3" t="s">
        <v>110</v>
      </c>
      <c r="E133" s="3" t="s">
        <v>23</v>
      </c>
      <c r="F133" s="3" t="s">
        <v>118</v>
      </c>
      <c r="G133" s="10" t="s">
        <v>0</v>
      </c>
      <c r="H133" s="11">
        <v>34542722.520000003</v>
      </c>
      <c r="I133" s="11">
        <v>4924870.7699999996</v>
      </c>
      <c r="J133" s="11">
        <f>J134</f>
        <v>39856.400000000001</v>
      </c>
      <c r="K133" s="11">
        <v>24265972.73</v>
      </c>
      <c r="L133" s="11"/>
      <c r="M133" s="11">
        <f>M134</f>
        <v>39856.400000000001</v>
      </c>
      <c r="N133" s="18">
        <f t="shared" ref="N133:O134" si="55">N134</f>
        <v>39856358.189999998</v>
      </c>
      <c r="O133" s="21">
        <f t="shared" si="55"/>
        <v>39856358.189999998</v>
      </c>
      <c r="P133" s="21">
        <f>P134</f>
        <v>34864.300000000003</v>
      </c>
      <c r="Q133" s="27">
        <f t="shared" si="29"/>
        <v>0.87474784476269818</v>
      </c>
    </row>
    <row r="134" spans="1:17" ht="64.5" customHeight="1" x14ac:dyDescent="0.2">
      <c r="A134" s="9" t="s">
        <v>26</v>
      </c>
      <c r="B134" s="3" t="s">
        <v>19</v>
      </c>
      <c r="C134" s="3" t="s">
        <v>11</v>
      </c>
      <c r="D134" s="3" t="s">
        <v>110</v>
      </c>
      <c r="E134" s="3" t="s">
        <v>23</v>
      </c>
      <c r="F134" s="3" t="s">
        <v>118</v>
      </c>
      <c r="G134" s="3" t="s">
        <v>27</v>
      </c>
      <c r="H134" s="11">
        <v>34542722.520000003</v>
      </c>
      <c r="I134" s="11">
        <v>4924870.7699999996</v>
      </c>
      <c r="J134" s="11">
        <f>J135</f>
        <v>39856.400000000001</v>
      </c>
      <c r="K134" s="11">
        <v>24265972.73</v>
      </c>
      <c r="L134" s="11"/>
      <c r="M134" s="11">
        <f>M135</f>
        <v>39856.400000000001</v>
      </c>
      <c r="N134" s="18">
        <f t="shared" si="55"/>
        <v>39856358.189999998</v>
      </c>
      <c r="O134" s="21">
        <f t="shared" si="55"/>
        <v>39856358.189999998</v>
      </c>
      <c r="P134" s="21">
        <f>P135</f>
        <v>34864.300000000003</v>
      </c>
      <c r="Q134" s="27">
        <f t="shared" si="29"/>
        <v>0.87474784476269818</v>
      </c>
    </row>
    <row r="135" spans="1:17" ht="14.45" customHeight="1" x14ac:dyDescent="0.2">
      <c r="A135" s="9" t="s">
        <v>28</v>
      </c>
      <c r="B135" s="3" t="s">
        <v>19</v>
      </c>
      <c r="C135" s="3" t="s">
        <v>11</v>
      </c>
      <c r="D135" s="3" t="s">
        <v>110</v>
      </c>
      <c r="E135" s="3" t="s">
        <v>23</v>
      </c>
      <c r="F135" s="3" t="s">
        <v>118</v>
      </c>
      <c r="G135" s="3" t="s">
        <v>29</v>
      </c>
      <c r="H135" s="11">
        <v>34542722.520000003</v>
      </c>
      <c r="I135" s="11">
        <v>4924870.7699999996</v>
      </c>
      <c r="J135" s="11">
        <v>39856.400000000001</v>
      </c>
      <c r="K135" s="11">
        <v>39856.400000000001</v>
      </c>
      <c r="L135" s="11">
        <v>39856.400000000001</v>
      </c>
      <c r="M135" s="11">
        <v>39856.400000000001</v>
      </c>
      <c r="N135" s="18">
        <v>39856358.189999998</v>
      </c>
      <c r="O135" s="21">
        <v>39856358.189999998</v>
      </c>
      <c r="P135" s="21">
        <v>34864.300000000003</v>
      </c>
      <c r="Q135" s="27">
        <f t="shared" si="29"/>
        <v>0.87474784476269818</v>
      </c>
    </row>
    <row r="136" spans="1:17" ht="31.5" customHeight="1" x14ac:dyDescent="0.2">
      <c r="A136" s="9" t="s">
        <v>119</v>
      </c>
      <c r="B136" s="3" t="s">
        <v>19</v>
      </c>
      <c r="C136" s="3" t="s">
        <v>11</v>
      </c>
      <c r="D136" s="3" t="s">
        <v>110</v>
      </c>
      <c r="E136" s="3" t="s">
        <v>23</v>
      </c>
      <c r="F136" s="3" t="s">
        <v>120</v>
      </c>
      <c r="G136" s="10" t="s">
        <v>0</v>
      </c>
      <c r="H136" s="11">
        <v>3464124.62</v>
      </c>
      <c r="I136" s="11">
        <v>89800</v>
      </c>
      <c r="J136" s="11">
        <f>J137</f>
        <v>3553.9</v>
      </c>
      <c r="K136" s="11">
        <v>3464124.62</v>
      </c>
      <c r="L136" s="11"/>
      <c r="M136" s="11">
        <f>M137</f>
        <v>3553.9</v>
      </c>
      <c r="N136" s="18">
        <f t="shared" ref="N136:O137" si="56">N137</f>
        <v>3553924.62</v>
      </c>
      <c r="O136" s="21">
        <f t="shared" si="56"/>
        <v>3553924.62</v>
      </c>
      <c r="P136" s="21">
        <f>P137</f>
        <v>3411.5</v>
      </c>
      <c r="Q136" s="27">
        <f t="shared" si="29"/>
        <v>0.9599313430315991</v>
      </c>
    </row>
    <row r="137" spans="1:17" ht="64.5" customHeight="1" x14ac:dyDescent="0.2">
      <c r="A137" s="9" t="s">
        <v>26</v>
      </c>
      <c r="B137" s="3" t="s">
        <v>19</v>
      </c>
      <c r="C137" s="3" t="s">
        <v>11</v>
      </c>
      <c r="D137" s="3" t="s">
        <v>110</v>
      </c>
      <c r="E137" s="3" t="s">
        <v>23</v>
      </c>
      <c r="F137" s="3" t="s">
        <v>120</v>
      </c>
      <c r="G137" s="3" t="s">
        <v>27</v>
      </c>
      <c r="H137" s="11">
        <v>3464124.62</v>
      </c>
      <c r="I137" s="11">
        <v>89800</v>
      </c>
      <c r="J137" s="11">
        <f>J138</f>
        <v>3553.9</v>
      </c>
      <c r="K137" s="11">
        <v>3464124.62</v>
      </c>
      <c r="L137" s="11"/>
      <c r="M137" s="11">
        <f>M138</f>
        <v>3553.9</v>
      </c>
      <c r="N137" s="18">
        <f t="shared" si="56"/>
        <v>3553924.62</v>
      </c>
      <c r="O137" s="21">
        <f t="shared" si="56"/>
        <v>3553924.62</v>
      </c>
      <c r="P137" s="21">
        <f>P138</f>
        <v>3411.5</v>
      </c>
      <c r="Q137" s="27">
        <f t="shared" ref="Q137:Q200" si="57">P137/M137</f>
        <v>0.9599313430315991</v>
      </c>
    </row>
    <row r="138" spans="1:17" ht="14.45" customHeight="1" x14ac:dyDescent="0.2">
      <c r="A138" s="9" t="s">
        <v>28</v>
      </c>
      <c r="B138" s="3" t="s">
        <v>19</v>
      </c>
      <c r="C138" s="3" t="s">
        <v>11</v>
      </c>
      <c r="D138" s="3" t="s">
        <v>110</v>
      </c>
      <c r="E138" s="3" t="s">
        <v>23</v>
      </c>
      <c r="F138" s="3" t="s">
        <v>120</v>
      </c>
      <c r="G138" s="3" t="s">
        <v>29</v>
      </c>
      <c r="H138" s="11">
        <v>3464124.62</v>
      </c>
      <c r="I138" s="11">
        <v>89800</v>
      </c>
      <c r="J138" s="11">
        <v>3553.9</v>
      </c>
      <c r="K138" s="11">
        <v>3553.9</v>
      </c>
      <c r="L138" s="11">
        <v>3553.9</v>
      </c>
      <c r="M138" s="11">
        <v>3553.9</v>
      </c>
      <c r="N138" s="18">
        <v>3553924.62</v>
      </c>
      <c r="O138" s="21">
        <v>3553924.62</v>
      </c>
      <c r="P138" s="21">
        <v>3411.5</v>
      </c>
      <c r="Q138" s="27">
        <f t="shared" si="57"/>
        <v>0.9599313430315991</v>
      </c>
    </row>
    <row r="139" spans="1:17" ht="64.5" customHeight="1" x14ac:dyDescent="0.2">
      <c r="A139" s="9" t="s">
        <v>121</v>
      </c>
      <c r="B139" s="3" t="s">
        <v>19</v>
      </c>
      <c r="C139" s="3" t="s">
        <v>11</v>
      </c>
      <c r="D139" s="3" t="s">
        <v>110</v>
      </c>
      <c r="E139" s="3" t="s">
        <v>23</v>
      </c>
      <c r="F139" s="3" t="s">
        <v>122</v>
      </c>
      <c r="G139" s="10" t="s">
        <v>0</v>
      </c>
      <c r="H139" s="11">
        <v>200000</v>
      </c>
      <c r="I139" s="11"/>
      <c r="J139" s="11">
        <f>J140</f>
        <v>200</v>
      </c>
      <c r="K139" s="11">
        <v>200000</v>
      </c>
      <c r="L139" s="11"/>
      <c r="M139" s="11">
        <f>M140</f>
        <v>200</v>
      </c>
      <c r="N139" s="18">
        <f t="shared" ref="N139:O140" si="58">N140</f>
        <v>200</v>
      </c>
      <c r="O139" s="21">
        <f t="shared" si="58"/>
        <v>200</v>
      </c>
      <c r="P139" s="21">
        <f>P140</f>
        <v>200</v>
      </c>
      <c r="Q139" s="27">
        <f t="shared" si="57"/>
        <v>1</v>
      </c>
    </row>
    <row r="140" spans="1:17" ht="48" customHeight="1" x14ac:dyDescent="0.2">
      <c r="A140" s="9" t="s">
        <v>38</v>
      </c>
      <c r="B140" s="3" t="s">
        <v>19</v>
      </c>
      <c r="C140" s="3" t="s">
        <v>11</v>
      </c>
      <c r="D140" s="3" t="s">
        <v>110</v>
      </c>
      <c r="E140" s="3" t="s">
        <v>23</v>
      </c>
      <c r="F140" s="3" t="s">
        <v>122</v>
      </c>
      <c r="G140" s="3" t="s">
        <v>39</v>
      </c>
      <c r="H140" s="11">
        <v>200000</v>
      </c>
      <c r="I140" s="11"/>
      <c r="J140" s="11">
        <f>J141</f>
        <v>200</v>
      </c>
      <c r="K140" s="11">
        <v>200000</v>
      </c>
      <c r="L140" s="11"/>
      <c r="M140" s="11">
        <f>M141</f>
        <v>200</v>
      </c>
      <c r="N140" s="18">
        <f t="shared" si="58"/>
        <v>200</v>
      </c>
      <c r="O140" s="21">
        <f t="shared" si="58"/>
        <v>200</v>
      </c>
      <c r="P140" s="21">
        <f>P141</f>
        <v>200</v>
      </c>
      <c r="Q140" s="27">
        <f t="shared" si="57"/>
        <v>1</v>
      </c>
    </row>
    <row r="141" spans="1:17" ht="48" customHeight="1" x14ac:dyDescent="0.2">
      <c r="A141" s="9" t="s">
        <v>40</v>
      </c>
      <c r="B141" s="3" t="s">
        <v>19</v>
      </c>
      <c r="C141" s="3" t="s">
        <v>11</v>
      </c>
      <c r="D141" s="3" t="s">
        <v>110</v>
      </c>
      <c r="E141" s="3" t="s">
        <v>23</v>
      </c>
      <c r="F141" s="3" t="s">
        <v>122</v>
      </c>
      <c r="G141" s="3" t="s">
        <v>41</v>
      </c>
      <c r="H141" s="11">
        <v>200000</v>
      </c>
      <c r="I141" s="11"/>
      <c r="J141" s="11">
        <v>200</v>
      </c>
      <c r="K141" s="11">
        <v>200</v>
      </c>
      <c r="L141" s="11">
        <v>200</v>
      </c>
      <c r="M141" s="11">
        <v>200</v>
      </c>
      <c r="N141" s="11">
        <v>200</v>
      </c>
      <c r="O141" s="11">
        <v>200</v>
      </c>
      <c r="P141" s="11">
        <v>200</v>
      </c>
      <c r="Q141" s="27">
        <f t="shared" si="57"/>
        <v>1</v>
      </c>
    </row>
    <row r="142" spans="1:17" ht="48" customHeight="1" x14ac:dyDescent="0.2">
      <c r="A142" s="9" t="s">
        <v>123</v>
      </c>
      <c r="B142" s="3" t="s">
        <v>19</v>
      </c>
      <c r="C142" s="3" t="s">
        <v>11</v>
      </c>
      <c r="D142" s="3" t="s">
        <v>110</v>
      </c>
      <c r="E142" s="3" t="s">
        <v>23</v>
      </c>
      <c r="F142" s="3" t="s">
        <v>124</v>
      </c>
      <c r="G142" s="10" t="s">
        <v>0</v>
      </c>
      <c r="H142" s="11">
        <v>62500</v>
      </c>
      <c r="I142" s="11"/>
      <c r="J142" s="11">
        <f>J143</f>
        <v>62.5</v>
      </c>
      <c r="K142" s="11">
        <v>62500</v>
      </c>
      <c r="L142" s="11"/>
      <c r="M142" s="11">
        <f>M143</f>
        <v>62.5</v>
      </c>
      <c r="N142" s="18">
        <f t="shared" ref="N142:O143" si="59">N143</f>
        <v>62.5</v>
      </c>
      <c r="O142" s="21">
        <f t="shared" si="59"/>
        <v>62.5</v>
      </c>
      <c r="P142" s="21">
        <f>P143</f>
        <v>54.7</v>
      </c>
      <c r="Q142" s="27">
        <f t="shared" si="57"/>
        <v>0.87520000000000009</v>
      </c>
    </row>
    <row r="143" spans="1:17" ht="31.5" customHeight="1" x14ac:dyDescent="0.2">
      <c r="A143" s="9" t="s">
        <v>125</v>
      </c>
      <c r="B143" s="3" t="s">
        <v>19</v>
      </c>
      <c r="C143" s="3" t="s">
        <v>11</v>
      </c>
      <c r="D143" s="3" t="s">
        <v>110</v>
      </c>
      <c r="E143" s="3" t="s">
        <v>23</v>
      </c>
      <c r="F143" s="3" t="s">
        <v>124</v>
      </c>
      <c r="G143" s="3" t="s">
        <v>126</v>
      </c>
      <c r="H143" s="11">
        <v>62500</v>
      </c>
      <c r="I143" s="11"/>
      <c r="J143" s="11">
        <f>J144</f>
        <v>62.5</v>
      </c>
      <c r="K143" s="11">
        <v>62500</v>
      </c>
      <c r="L143" s="11"/>
      <c r="M143" s="11">
        <f>M144</f>
        <v>62.5</v>
      </c>
      <c r="N143" s="18">
        <f t="shared" si="59"/>
        <v>62.5</v>
      </c>
      <c r="O143" s="21">
        <f t="shared" si="59"/>
        <v>62.5</v>
      </c>
      <c r="P143" s="21">
        <f>P144</f>
        <v>54.7</v>
      </c>
      <c r="Q143" s="27">
        <f t="shared" si="57"/>
        <v>0.87520000000000009</v>
      </c>
    </row>
    <row r="144" spans="1:17" ht="14.45" customHeight="1" x14ac:dyDescent="0.2">
      <c r="A144" s="9" t="s">
        <v>123</v>
      </c>
      <c r="B144" s="3" t="s">
        <v>19</v>
      </c>
      <c r="C144" s="3" t="s">
        <v>11</v>
      </c>
      <c r="D144" s="3" t="s">
        <v>110</v>
      </c>
      <c r="E144" s="3" t="s">
        <v>23</v>
      </c>
      <c r="F144" s="3" t="s">
        <v>124</v>
      </c>
      <c r="G144" s="3" t="s">
        <v>127</v>
      </c>
      <c r="H144" s="11">
        <v>62500</v>
      </c>
      <c r="I144" s="11"/>
      <c r="J144" s="11">
        <v>62.5</v>
      </c>
      <c r="K144" s="11">
        <v>62.5</v>
      </c>
      <c r="L144" s="11">
        <v>62.5</v>
      </c>
      <c r="M144" s="11">
        <v>62.5</v>
      </c>
      <c r="N144" s="11">
        <v>62.5</v>
      </c>
      <c r="O144" s="11">
        <v>62.5</v>
      </c>
      <c r="P144" s="21">
        <v>54.7</v>
      </c>
      <c r="Q144" s="27">
        <f t="shared" si="57"/>
        <v>0.87520000000000009</v>
      </c>
    </row>
    <row r="145" spans="1:17" ht="81" customHeight="1" x14ac:dyDescent="0.2">
      <c r="A145" s="9" t="s">
        <v>128</v>
      </c>
      <c r="B145" s="3" t="s">
        <v>19</v>
      </c>
      <c r="C145" s="3" t="s">
        <v>11</v>
      </c>
      <c r="D145" s="3" t="s">
        <v>110</v>
      </c>
      <c r="E145" s="3" t="s">
        <v>23</v>
      </c>
      <c r="F145" s="3" t="s">
        <v>129</v>
      </c>
      <c r="G145" s="10" t="s">
        <v>0</v>
      </c>
      <c r="H145" s="11">
        <v>10227199.43</v>
      </c>
      <c r="I145" s="11"/>
      <c r="J145" s="11">
        <f>J146</f>
        <v>9346.5</v>
      </c>
      <c r="K145" s="11">
        <v>9103563.6699999999</v>
      </c>
      <c r="L145" s="11"/>
      <c r="M145" s="11">
        <f>M146</f>
        <v>9346.5</v>
      </c>
      <c r="N145" s="18">
        <f t="shared" ref="N145:O146" si="60">N146</f>
        <v>10227199.43</v>
      </c>
      <c r="O145" s="21">
        <f t="shared" si="60"/>
        <v>10227199.43</v>
      </c>
      <c r="P145" s="21">
        <f>P146</f>
        <v>9090.7999999999993</v>
      </c>
      <c r="Q145" s="27">
        <f t="shared" si="57"/>
        <v>0.9726421655165034</v>
      </c>
    </row>
    <row r="146" spans="1:17" ht="64.5" customHeight="1" x14ac:dyDescent="0.2">
      <c r="A146" s="9" t="s">
        <v>26</v>
      </c>
      <c r="B146" s="3" t="s">
        <v>19</v>
      </c>
      <c r="C146" s="3" t="s">
        <v>11</v>
      </c>
      <c r="D146" s="3" t="s">
        <v>110</v>
      </c>
      <c r="E146" s="3" t="s">
        <v>23</v>
      </c>
      <c r="F146" s="3" t="s">
        <v>129</v>
      </c>
      <c r="G146" s="3" t="s">
        <v>27</v>
      </c>
      <c r="H146" s="11">
        <v>10227199.43</v>
      </c>
      <c r="I146" s="11"/>
      <c r="J146" s="11">
        <f>J147</f>
        <v>9346.5</v>
      </c>
      <c r="K146" s="11">
        <v>9103563.6699999999</v>
      </c>
      <c r="L146" s="11"/>
      <c r="M146" s="11">
        <f>M147</f>
        <v>9346.5</v>
      </c>
      <c r="N146" s="18">
        <f t="shared" si="60"/>
        <v>10227199.43</v>
      </c>
      <c r="O146" s="21">
        <f t="shared" si="60"/>
        <v>10227199.43</v>
      </c>
      <c r="P146" s="21">
        <f>P147</f>
        <v>9090.7999999999993</v>
      </c>
      <c r="Q146" s="27">
        <f t="shared" si="57"/>
        <v>0.9726421655165034</v>
      </c>
    </row>
    <row r="147" spans="1:17" ht="14.45" customHeight="1" x14ac:dyDescent="0.2">
      <c r="A147" s="9" t="s">
        <v>28</v>
      </c>
      <c r="B147" s="3" t="s">
        <v>19</v>
      </c>
      <c r="C147" s="3" t="s">
        <v>11</v>
      </c>
      <c r="D147" s="3" t="s">
        <v>110</v>
      </c>
      <c r="E147" s="3" t="s">
        <v>23</v>
      </c>
      <c r="F147" s="3" t="s">
        <v>129</v>
      </c>
      <c r="G147" s="3" t="s">
        <v>29</v>
      </c>
      <c r="H147" s="11">
        <v>10227199.43</v>
      </c>
      <c r="I147" s="11"/>
      <c r="J147" s="11">
        <v>9346.5</v>
      </c>
      <c r="K147" s="11">
        <v>9346.5</v>
      </c>
      <c r="L147" s="11">
        <v>9346.5</v>
      </c>
      <c r="M147" s="11">
        <v>9346.5</v>
      </c>
      <c r="N147" s="18">
        <v>10227199.43</v>
      </c>
      <c r="O147" s="21">
        <v>10227199.43</v>
      </c>
      <c r="P147" s="21">
        <v>9090.7999999999993</v>
      </c>
      <c r="Q147" s="27">
        <f t="shared" si="57"/>
        <v>0.9726421655165034</v>
      </c>
    </row>
    <row r="148" spans="1:17" ht="81" customHeight="1" x14ac:dyDescent="0.2">
      <c r="A148" s="9" t="s">
        <v>130</v>
      </c>
      <c r="B148" s="3" t="s">
        <v>19</v>
      </c>
      <c r="C148" s="3" t="s">
        <v>11</v>
      </c>
      <c r="D148" s="3" t="s">
        <v>110</v>
      </c>
      <c r="E148" s="3" t="s">
        <v>23</v>
      </c>
      <c r="F148" s="3" t="s">
        <v>131</v>
      </c>
      <c r="G148" s="10" t="s">
        <v>0</v>
      </c>
      <c r="H148" s="11">
        <v>6460094.7999999998</v>
      </c>
      <c r="I148" s="11"/>
      <c r="J148" s="11">
        <f>J149</f>
        <v>4402.5</v>
      </c>
      <c r="K148" s="11">
        <v>6495064.2999999998</v>
      </c>
      <c r="L148" s="11"/>
      <c r="M148" s="11">
        <f>M149</f>
        <v>4402.5</v>
      </c>
      <c r="N148" s="18">
        <f t="shared" ref="N148:O149" si="61">N149</f>
        <v>6460094.7999999998</v>
      </c>
      <c r="O148" s="21">
        <f t="shared" si="61"/>
        <v>6460094.7999999998</v>
      </c>
      <c r="P148" s="21">
        <f>P149</f>
        <v>3103.2</v>
      </c>
      <c r="Q148" s="27">
        <f t="shared" si="57"/>
        <v>0.70487223168654167</v>
      </c>
    </row>
    <row r="149" spans="1:17" ht="64.5" customHeight="1" x14ac:dyDescent="0.2">
      <c r="A149" s="9" t="s">
        <v>26</v>
      </c>
      <c r="B149" s="3" t="s">
        <v>19</v>
      </c>
      <c r="C149" s="3" t="s">
        <v>11</v>
      </c>
      <c r="D149" s="3" t="s">
        <v>110</v>
      </c>
      <c r="E149" s="3" t="s">
        <v>23</v>
      </c>
      <c r="F149" s="3" t="s">
        <v>131</v>
      </c>
      <c r="G149" s="3" t="s">
        <v>27</v>
      </c>
      <c r="H149" s="11">
        <v>6460094.7999999998</v>
      </c>
      <c r="I149" s="11"/>
      <c r="J149" s="11">
        <f>J150</f>
        <v>4402.5</v>
      </c>
      <c r="K149" s="11">
        <v>6495064.2999999998</v>
      </c>
      <c r="L149" s="11"/>
      <c r="M149" s="11">
        <f>M150</f>
        <v>4402.5</v>
      </c>
      <c r="N149" s="18">
        <f t="shared" si="61"/>
        <v>6460094.7999999998</v>
      </c>
      <c r="O149" s="21">
        <f t="shared" si="61"/>
        <v>6460094.7999999998</v>
      </c>
      <c r="P149" s="21">
        <f>P150</f>
        <v>3103.2</v>
      </c>
      <c r="Q149" s="27">
        <f t="shared" si="57"/>
        <v>0.70487223168654167</v>
      </c>
    </row>
    <row r="150" spans="1:17" ht="14.45" customHeight="1" x14ac:dyDescent="0.2">
      <c r="A150" s="9" t="s">
        <v>28</v>
      </c>
      <c r="B150" s="3" t="s">
        <v>19</v>
      </c>
      <c r="C150" s="3" t="s">
        <v>11</v>
      </c>
      <c r="D150" s="3" t="s">
        <v>110</v>
      </c>
      <c r="E150" s="3" t="s">
        <v>23</v>
      </c>
      <c r="F150" s="3" t="s">
        <v>131</v>
      </c>
      <c r="G150" s="3" t="s">
        <v>29</v>
      </c>
      <c r="H150" s="11">
        <v>6460094.7999999998</v>
      </c>
      <c r="I150" s="11"/>
      <c r="J150" s="11">
        <v>4402.5</v>
      </c>
      <c r="K150" s="11">
        <v>4402.5</v>
      </c>
      <c r="L150" s="11">
        <v>4402.5</v>
      </c>
      <c r="M150" s="11">
        <v>4402.5</v>
      </c>
      <c r="N150" s="18">
        <v>6460094.7999999998</v>
      </c>
      <c r="O150" s="21">
        <v>6460094.7999999998</v>
      </c>
      <c r="P150" s="21">
        <v>3103.2</v>
      </c>
      <c r="Q150" s="27">
        <f t="shared" si="57"/>
        <v>0.70487223168654167</v>
      </c>
    </row>
    <row r="151" spans="1:17" ht="72.75" customHeight="1" x14ac:dyDescent="0.2">
      <c r="A151" s="9" t="s">
        <v>311</v>
      </c>
      <c r="B151" s="26" t="s">
        <v>19</v>
      </c>
      <c r="C151" s="26">
        <v>4</v>
      </c>
      <c r="D151" s="3">
        <v>12</v>
      </c>
      <c r="E151" s="26" t="s">
        <v>23</v>
      </c>
      <c r="F151" s="3" t="s">
        <v>312</v>
      </c>
      <c r="G151" s="3"/>
      <c r="H151" s="11"/>
      <c r="I151" s="11"/>
      <c r="J151" s="11">
        <f>J152</f>
        <v>2457.4</v>
      </c>
      <c r="K151" s="11"/>
      <c r="L151" s="11"/>
      <c r="M151" s="11">
        <f>M152</f>
        <v>2457.4</v>
      </c>
      <c r="N151" s="18">
        <f t="shared" ref="N151:O152" si="62">N152</f>
        <v>2457.4</v>
      </c>
      <c r="O151" s="21">
        <f t="shared" si="62"/>
        <v>2457.4</v>
      </c>
      <c r="P151" s="21">
        <f>P152</f>
        <v>2457.4</v>
      </c>
      <c r="Q151" s="27">
        <f t="shared" si="57"/>
        <v>1</v>
      </c>
    </row>
    <row r="152" spans="1:17" ht="68.25" customHeight="1" x14ac:dyDescent="0.2">
      <c r="A152" s="9" t="s">
        <v>26</v>
      </c>
      <c r="B152" s="26" t="s">
        <v>19</v>
      </c>
      <c r="C152" s="26" t="s">
        <v>11</v>
      </c>
      <c r="D152" s="3">
        <v>12</v>
      </c>
      <c r="E152" s="26" t="s">
        <v>23</v>
      </c>
      <c r="F152" s="3" t="s">
        <v>312</v>
      </c>
      <c r="G152" s="3">
        <v>600</v>
      </c>
      <c r="H152" s="11"/>
      <c r="I152" s="11"/>
      <c r="J152" s="11">
        <f>J153</f>
        <v>2457.4</v>
      </c>
      <c r="K152" s="11"/>
      <c r="L152" s="11"/>
      <c r="M152" s="11">
        <f>M153</f>
        <v>2457.4</v>
      </c>
      <c r="N152" s="18">
        <f t="shared" si="62"/>
        <v>2457.4</v>
      </c>
      <c r="O152" s="21">
        <f t="shared" si="62"/>
        <v>2457.4</v>
      </c>
      <c r="P152" s="21">
        <f>P153</f>
        <v>2457.4</v>
      </c>
      <c r="Q152" s="27">
        <f t="shared" si="57"/>
        <v>1</v>
      </c>
    </row>
    <row r="153" spans="1:17" ht="30.75" customHeight="1" x14ac:dyDescent="0.2">
      <c r="A153" s="9" t="s">
        <v>28</v>
      </c>
      <c r="B153" s="26" t="s">
        <v>19</v>
      </c>
      <c r="C153" s="26" t="s">
        <v>11</v>
      </c>
      <c r="D153" s="3">
        <v>12</v>
      </c>
      <c r="E153" s="26" t="s">
        <v>23</v>
      </c>
      <c r="F153" s="3" t="s">
        <v>312</v>
      </c>
      <c r="G153" s="3">
        <v>610</v>
      </c>
      <c r="H153" s="11"/>
      <c r="I153" s="11"/>
      <c r="J153" s="11">
        <v>2457.4</v>
      </c>
      <c r="K153" s="11">
        <v>2457.4</v>
      </c>
      <c r="L153" s="11">
        <v>2457.4</v>
      </c>
      <c r="M153" s="11">
        <v>2457.4</v>
      </c>
      <c r="N153" s="11">
        <v>2457.4</v>
      </c>
      <c r="O153" s="11">
        <v>2457.4</v>
      </c>
      <c r="P153" s="11">
        <v>2457.4</v>
      </c>
      <c r="Q153" s="27">
        <f t="shared" si="57"/>
        <v>1</v>
      </c>
    </row>
    <row r="154" spans="1:17" ht="31.5" customHeight="1" x14ac:dyDescent="0.2">
      <c r="A154" s="4" t="s">
        <v>132</v>
      </c>
      <c r="B154" s="5" t="s">
        <v>19</v>
      </c>
      <c r="C154" s="5" t="s">
        <v>11</v>
      </c>
      <c r="D154" s="5" t="s">
        <v>133</v>
      </c>
      <c r="E154" s="6" t="s">
        <v>0</v>
      </c>
      <c r="F154" s="6" t="s">
        <v>0</v>
      </c>
      <c r="G154" s="6" t="s">
        <v>0</v>
      </c>
      <c r="H154" s="7">
        <v>1485000</v>
      </c>
      <c r="I154" s="7"/>
      <c r="J154" s="7">
        <f>J155</f>
        <v>1195</v>
      </c>
      <c r="K154" s="7">
        <v>1485000</v>
      </c>
      <c r="L154" s="7"/>
      <c r="M154" s="7">
        <f>M155</f>
        <v>1195</v>
      </c>
      <c r="N154" s="17">
        <f t="shared" ref="N154:O157" si="63">N155</f>
        <v>1195</v>
      </c>
      <c r="O154" s="20">
        <f t="shared" si="63"/>
        <v>1195</v>
      </c>
      <c r="P154" s="20">
        <f>P155</f>
        <v>1195</v>
      </c>
      <c r="Q154" s="31">
        <f t="shared" si="57"/>
        <v>1</v>
      </c>
    </row>
    <row r="155" spans="1:17" ht="31.5" customHeight="1" x14ac:dyDescent="0.2">
      <c r="A155" s="4" t="s">
        <v>22</v>
      </c>
      <c r="B155" s="5" t="s">
        <v>19</v>
      </c>
      <c r="C155" s="5" t="s">
        <v>11</v>
      </c>
      <c r="D155" s="5" t="s">
        <v>133</v>
      </c>
      <c r="E155" s="5" t="s">
        <v>23</v>
      </c>
      <c r="F155" s="8" t="s">
        <v>0</v>
      </c>
      <c r="G155" s="8" t="s">
        <v>0</v>
      </c>
      <c r="H155" s="7">
        <v>1485000</v>
      </c>
      <c r="I155" s="7"/>
      <c r="J155" s="7">
        <f>J156</f>
        <v>1195</v>
      </c>
      <c r="K155" s="7">
        <v>1485000</v>
      </c>
      <c r="L155" s="7"/>
      <c r="M155" s="7">
        <f>M156</f>
        <v>1195</v>
      </c>
      <c r="N155" s="17">
        <f t="shared" si="63"/>
        <v>1195</v>
      </c>
      <c r="O155" s="20">
        <f t="shared" si="63"/>
        <v>1195</v>
      </c>
      <c r="P155" s="20">
        <f>P156</f>
        <v>1195</v>
      </c>
      <c r="Q155" s="31">
        <f t="shared" si="57"/>
        <v>1</v>
      </c>
    </row>
    <row r="156" spans="1:17" ht="31.5" customHeight="1" x14ac:dyDescent="0.2">
      <c r="A156" s="9" t="s">
        <v>134</v>
      </c>
      <c r="B156" s="3" t="s">
        <v>19</v>
      </c>
      <c r="C156" s="3" t="s">
        <v>11</v>
      </c>
      <c r="D156" s="3" t="s">
        <v>133</v>
      </c>
      <c r="E156" s="3" t="s">
        <v>23</v>
      </c>
      <c r="F156" s="3" t="s">
        <v>135</v>
      </c>
      <c r="G156" s="10" t="s">
        <v>0</v>
      </c>
      <c r="H156" s="11">
        <v>1485000</v>
      </c>
      <c r="I156" s="11"/>
      <c r="J156" s="11">
        <f>J157</f>
        <v>1195</v>
      </c>
      <c r="K156" s="11">
        <v>1485000</v>
      </c>
      <c r="L156" s="11"/>
      <c r="M156" s="11">
        <f>M157</f>
        <v>1195</v>
      </c>
      <c r="N156" s="18">
        <f t="shared" si="63"/>
        <v>1195</v>
      </c>
      <c r="O156" s="21">
        <f t="shared" si="63"/>
        <v>1195</v>
      </c>
      <c r="P156" s="21">
        <f>P157</f>
        <v>1195</v>
      </c>
      <c r="Q156" s="27">
        <f t="shared" si="57"/>
        <v>1</v>
      </c>
    </row>
    <row r="157" spans="1:17" ht="64.5" customHeight="1" x14ac:dyDescent="0.2">
      <c r="A157" s="9" t="s">
        <v>26</v>
      </c>
      <c r="B157" s="3" t="s">
        <v>19</v>
      </c>
      <c r="C157" s="3" t="s">
        <v>11</v>
      </c>
      <c r="D157" s="3" t="s">
        <v>133</v>
      </c>
      <c r="E157" s="3" t="s">
        <v>23</v>
      </c>
      <c r="F157" s="3" t="s">
        <v>135</v>
      </c>
      <c r="G157" s="3" t="s">
        <v>27</v>
      </c>
      <c r="H157" s="11">
        <v>1485000</v>
      </c>
      <c r="I157" s="11"/>
      <c r="J157" s="11">
        <f>J158</f>
        <v>1195</v>
      </c>
      <c r="K157" s="11">
        <v>1485000</v>
      </c>
      <c r="L157" s="11"/>
      <c r="M157" s="11">
        <f>M158</f>
        <v>1195</v>
      </c>
      <c r="N157" s="18">
        <f t="shared" si="63"/>
        <v>1195</v>
      </c>
      <c r="O157" s="21">
        <f t="shared" si="63"/>
        <v>1195</v>
      </c>
      <c r="P157" s="21">
        <f>P158</f>
        <v>1195</v>
      </c>
      <c r="Q157" s="27">
        <f t="shared" si="57"/>
        <v>1</v>
      </c>
    </row>
    <row r="158" spans="1:17" ht="14.45" customHeight="1" x14ac:dyDescent="0.2">
      <c r="A158" s="9" t="s">
        <v>28</v>
      </c>
      <c r="B158" s="3" t="s">
        <v>19</v>
      </c>
      <c r="C158" s="3" t="s">
        <v>11</v>
      </c>
      <c r="D158" s="3" t="s">
        <v>133</v>
      </c>
      <c r="E158" s="3" t="s">
        <v>23</v>
      </c>
      <c r="F158" s="3" t="s">
        <v>135</v>
      </c>
      <c r="G158" s="3" t="s">
        <v>29</v>
      </c>
      <c r="H158" s="11">
        <v>1485000</v>
      </c>
      <c r="I158" s="11"/>
      <c r="J158" s="11">
        <v>1195</v>
      </c>
      <c r="K158" s="11">
        <v>1195</v>
      </c>
      <c r="L158" s="11">
        <v>1195</v>
      </c>
      <c r="M158" s="11">
        <v>1195</v>
      </c>
      <c r="N158" s="11">
        <v>1195</v>
      </c>
      <c r="O158" s="11">
        <v>1195</v>
      </c>
      <c r="P158" s="11">
        <v>1195</v>
      </c>
      <c r="Q158" s="27">
        <f t="shared" si="57"/>
        <v>1</v>
      </c>
    </row>
    <row r="159" spans="1:17" ht="48" customHeight="1" x14ac:dyDescent="0.2">
      <c r="A159" s="4" t="s">
        <v>136</v>
      </c>
      <c r="B159" s="5" t="s">
        <v>19</v>
      </c>
      <c r="C159" s="5" t="s">
        <v>11</v>
      </c>
      <c r="D159" s="5" t="s">
        <v>137</v>
      </c>
      <c r="E159" s="6" t="s">
        <v>0</v>
      </c>
      <c r="F159" s="6" t="s">
        <v>0</v>
      </c>
      <c r="G159" s="6" t="s">
        <v>0</v>
      </c>
      <c r="H159" s="7">
        <v>142800</v>
      </c>
      <c r="I159" s="7"/>
      <c r="J159" s="7">
        <f>J160</f>
        <v>142.80000000000001</v>
      </c>
      <c r="K159" s="7">
        <v>142800</v>
      </c>
      <c r="L159" s="7"/>
      <c r="M159" s="7">
        <f>M160</f>
        <v>142.80000000000001</v>
      </c>
      <c r="N159" s="17">
        <f t="shared" ref="N159:O162" si="64">N160</f>
        <v>142.80000000000001</v>
      </c>
      <c r="O159" s="20">
        <f t="shared" si="64"/>
        <v>142.80000000000001</v>
      </c>
      <c r="P159" s="20">
        <f>P160</f>
        <v>142.80000000000001</v>
      </c>
      <c r="Q159" s="31">
        <f t="shared" si="57"/>
        <v>1</v>
      </c>
    </row>
    <row r="160" spans="1:17" ht="31.5" customHeight="1" x14ac:dyDescent="0.2">
      <c r="A160" s="4" t="s">
        <v>22</v>
      </c>
      <c r="B160" s="5" t="s">
        <v>19</v>
      </c>
      <c r="C160" s="5" t="s">
        <v>11</v>
      </c>
      <c r="D160" s="5" t="s">
        <v>137</v>
      </c>
      <c r="E160" s="5" t="s">
        <v>23</v>
      </c>
      <c r="F160" s="8" t="s">
        <v>0</v>
      </c>
      <c r="G160" s="8" t="s">
        <v>0</v>
      </c>
      <c r="H160" s="7">
        <v>142800</v>
      </c>
      <c r="I160" s="7"/>
      <c r="J160" s="7">
        <f>J161</f>
        <v>142.80000000000001</v>
      </c>
      <c r="K160" s="7">
        <v>142800</v>
      </c>
      <c r="L160" s="7"/>
      <c r="M160" s="7">
        <f>M161</f>
        <v>142.80000000000001</v>
      </c>
      <c r="N160" s="17">
        <f t="shared" si="64"/>
        <v>142.80000000000001</v>
      </c>
      <c r="O160" s="20">
        <f t="shared" si="64"/>
        <v>142.80000000000001</v>
      </c>
      <c r="P160" s="20">
        <f>P161</f>
        <v>142.80000000000001</v>
      </c>
      <c r="Q160" s="31">
        <f t="shared" si="57"/>
        <v>1</v>
      </c>
    </row>
    <row r="161" spans="1:17" ht="179.85" customHeight="1" x14ac:dyDescent="0.2">
      <c r="A161" s="9" t="s">
        <v>138</v>
      </c>
      <c r="B161" s="3" t="s">
        <v>19</v>
      </c>
      <c r="C161" s="3" t="s">
        <v>11</v>
      </c>
      <c r="D161" s="3" t="s">
        <v>137</v>
      </c>
      <c r="E161" s="3" t="s">
        <v>23</v>
      </c>
      <c r="F161" s="3" t="s">
        <v>139</v>
      </c>
      <c r="G161" s="10" t="s">
        <v>0</v>
      </c>
      <c r="H161" s="11">
        <v>142800</v>
      </c>
      <c r="I161" s="11"/>
      <c r="J161" s="11">
        <f>J162</f>
        <v>142.80000000000001</v>
      </c>
      <c r="K161" s="11">
        <v>142800</v>
      </c>
      <c r="L161" s="11"/>
      <c r="M161" s="11">
        <f>M162</f>
        <v>142.80000000000001</v>
      </c>
      <c r="N161" s="18">
        <f t="shared" si="64"/>
        <v>142.80000000000001</v>
      </c>
      <c r="O161" s="21">
        <f t="shared" si="64"/>
        <v>142.80000000000001</v>
      </c>
      <c r="P161" s="21">
        <f>P162</f>
        <v>142.80000000000001</v>
      </c>
      <c r="Q161" s="27">
        <f t="shared" si="57"/>
        <v>1</v>
      </c>
    </row>
    <row r="162" spans="1:17" ht="31.5" customHeight="1" x14ac:dyDescent="0.2">
      <c r="A162" s="9" t="s">
        <v>125</v>
      </c>
      <c r="B162" s="3" t="s">
        <v>19</v>
      </c>
      <c r="C162" s="3" t="s">
        <v>11</v>
      </c>
      <c r="D162" s="3" t="s">
        <v>137</v>
      </c>
      <c r="E162" s="3" t="s">
        <v>23</v>
      </c>
      <c r="F162" s="3" t="s">
        <v>139</v>
      </c>
      <c r="G162" s="3" t="s">
        <v>126</v>
      </c>
      <c r="H162" s="11">
        <v>142800</v>
      </c>
      <c r="I162" s="11"/>
      <c r="J162" s="11">
        <f>J163</f>
        <v>142.80000000000001</v>
      </c>
      <c r="K162" s="11">
        <v>142800</v>
      </c>
      <c r="L162" s="11"/>
      <c r="M162" s="11">
        <f>M163</f>
        <v>142.80000000000001</v>
      </c>
      <c r="N162" s="18">
        <f t="shared" si="64"/>
        <v>142.80000000000001</v>
      </c>
      <c r="O162" s="21">
        <f t="shared" si="64"/>
        <v>142.80000000000001</v>
      </c>
      <c r="P162" s="21">
        <f>P163</f>
        <v>142.80000000000001</v>
      </c>
      <c r="Q162" s="27">
        <f t="shared" si="57"/>
        <v>1</v>
      </c>
    </row>
    <row r="163" spans="1:17" ht="31.5" customHeight="1" x14ac:dyDescent="0.2">
      <c r="A163" s="9" t="s">
        <v>140</v>
      </c>
      <c r="B163" s="3" t="s">
        <v>19</v>
      </c>
      <c r="C163" s="3" t="s">
        <v>11</v>
      </c>
      <c r="D163" s="3" t="s">
        <v>137</v>
      </c>
      <c r="E163" s="3" t="s">
        <v>23</v>
      </c>
      <c r="F163" s="3" t="s">
        <v>139</v>
      </c>
      <c r="G163" s="3" t="s">
        <v>141</v>
      </c>
      <c r="H163" s="11">
        <v>142800</v>
      </c>
      <c r="I163" s="11"/>
      <c r="J163" s="11">
        <v>142.80000000000001</v>
      </c>
      <c r="K163" s="11">
        <v>142.80000000000001</v>
      </c>
      <c r="L163" s="11">
        <v>142.80000000000001</v>
      </c>
      <c r="M163" s="11">
        <v>142.80000000000001</v>
      </c>
      <c r="N163" s="11">
        <v>142.80000000000001</v>
      </c>
      <c r="O163" s="11">
        <v>142.80000000000001</v>
      </c>
      <c r="P163" s="11">
        <v>142.80000000000001</v>
      </c>
      <c r="Q163" s="27">
        <f t="shared" si="57"/>
        <v>1</v>
      </c>
    </row>
    <row r="164" spans="1:17" ht="114" customHeight="1" x14ac:dyDescent="0.2">
      <c r="A164" s="4" t="s">
        <v>142</v>
      </c>
      <c r="B164" s="5" t="s">
        <v>19</v>
      </c>
      <c r="C164" s="5" t="s">
        <v>11</v>
      </c>
      <c r="D164" s="5" t="s">
        <v>143</v>
      </c>
      <c r="E164" s="6" t="s">
        <v>0</v>
      </c>
      <c r="F164" s="6" t="s">
        <v>0</v>
      </c>
      <c r="G164" s="6" t="s">
        <v>0</v>
      </c>
      <c r="H164" s="7">
        <v>2805755</v>
      </c>
      <c r="I164" s="7"/>
      <c r="J164" s="7">
        <f>J165</f>
        <v>1499.3</v>
      </c>
      <c r="K164" s="7">
        <v>2805755</v>
      </c>
      <c r="L164" s="7"/>
      <c r="M164" s="7">
        <f>M165</f>
        <v>1499.3</v>
      </c>
      <c r="N164" s="17">
        <f t="shared" ref="N164:O167" si="65">N165</f>
        <v>1499.3</v>
      </c>
      <c r="O164" s="20">
        <f t="shared" si="65"/>
        <v>1499.3</v>
      </c>
      <c r="P164" s="20">
        <f>P165</f>
        <v>1499.3</v>
      </c>
      <c r="Q164" s="31">
        <f t="shared" si="57"/>
        <v>1</v>
      </c>
    </row>
    <row r="165" spans="1:17" ht="31.5" customHeight="1" x14ac:dyDescent="0.2">
      <c r="A165" s="4" t="s">
        <v>22</v>
      </c>
      <c r="B165" s="5" t="s">
        <v>19</v>
      </c>
      <c r="C165" s="5" t="s">
        <v>11</v>
      </c>
      <c r="D165" s="5" t="s">
        <v>143</v>
      </c>
      <c r="E165" s="5" t="s">
        <v>23</v>
      </c>
      <c r="F165" s="8" t="s">
        <v>0</v>
      </c>
      <c r="G165" s="8" t="s">
        <v>0</v>
      </c>
      <c r="H165" s="7">
        <v>2805755</v>
      </c>
      <c r="I165" s="7"/>
      <c r="J165" s="7">
        <f>J166</f>
        <v>1499.3</v>
      </c>
      <c r="K165" s="7">
        <v>2805755</v>
      </c>
      <c r="L165" s="7"/>
      <c r="M165" s="7">
        <f>M166</f>
        <v>1499.3</v>
      </c>
      <c r="N165" s="17">
        <f t="shared" si="65"/>
        <v>1499.3</v>
      </c>
      <c r="O165" s="20">
        <f t="shared" si="65"/>
        <v>1499.3</v>
      </c>
      <c r="P165" s="20">
        <f>P166</f>
        <v>1499.3</v>
      </c>
      <c r="Q165" s="31">
        <f t="shared" si="57"/>
        <v>1</v>
      </c>
    </row>
    <row r="166" spans="1:17" ht="90.75" customHeight="1" x14ac:dyDescent="0.2">
      <c r="A166" s="9" t="s">
        <v>144</v>
      </c>
      <c r="B166" s="3" t="s">
        <v>19</v>
      </c>
      <c r="C166" s="3" t="s">
        <v>11</v>
      </c>
      <c r="D166" s="3" t="s">
        <v>143</v>
      </c>
      <c r="E166" s="3" t="s">
        <v>23</v>
      </c>
      <c r="F166" s="3" t="s">
        <v>145</v>
      </c>
      <c r="G166" s="10" t="s">
        <v>0</v>
      </c>
      <c r="H166" s="11">
        <v>2805755</v>
      </c>
      <c r="I166" s="11"/>
      <c r="J166" s="11">
        <f>J167</f>
        <v>1499.3</v>
      </c>
      <c r="K166" s="11">
        <v>2805755</v>
      </c>
      <c r="L166" s="11"/>
      <c r="M166" s="11">
        <f>M167</f>
        <v>1499.3</v>
      </c>
      <c r="N166" s="18">
        <f t="shared" si="65"/>
        <v>1499.3</v>
      </c>
      <c r="O166" s="21">
        <f t="shared" si="65"/>
        <v>1499.3</v>
      </c>
      <c r="P166" s="21">
        <f>P167</f>
        <v>1499.3</v>
      </c>
      <c r="Q166" s="27">
        <f t="shared" si="57"/>
        <v>1</v>
      </c>
    </row>
    <row r="167" spans="1:17" ht="31.5" customHeight="1" x14ac:dyDescent="0.2">
      <c r="A167" s="9" t="s">
        <v>125</v>
      </c>
      <c r="B167" s="3" t="s">
        <v>19</v>
      </c>
      <c r="C167" s="3" t="s">
        <v>11</v>
      </c>
      <c r="D167" s="3" t="s">
        <v>143</v>
      </c>
      <c r="E167" s="3" t="s">
        <v>23</v>
      </c>
      <c r="F167" s="3" t="s">
        <v>145</v>
      </c>
      <c r="G167" s="3" t="s">
        <v>126</v>
      </c>
      <c r="H167" s="11">
        <v>2805755</v>
      </c>
      <c r="I167" s="11"/>
      <c r="J167" s="11">
        <f>J168</f>
        <v>1499.3</v>
      </c>
      <c r="K167" s="11">
        <v>2805755</v>
      </c>
      <c r="L167" s="11"/>
      <c r="M167" s="11">
        <f>M168</f>
        <v>1499.3</v>
      </c>
      <c r="N167" s="18">
        <f t="shared" si="65"/>
        <v>1499.3</v>
      </c>
      <c r="O167" s="21">
        <f t="shared" si="65"/>
        <v>1499.3</v>
      </c>
      <c r="P167" s="21">
        <f>P168</f>
        <v>1499.3</v>
      </c>
      <c r="Q167" s="27">
        <f t="shared" si="57"/>
        <v>1</v>
      </c>
    </row>
    <row r="168" spans="1:17" ht="31.5" customHeight="1" x14ac:dyDescent="0.2">
      <c r="A168" s="9" t="s">
        <v>140</v>
      </c>
      <c r="B168" s="3" t="s">
        <v>19</v>
      </c>
      <c r="C168" s="3" t="s">
        <v>11</v>
      </c>
      <c r="D168" s="3" t="s">
        <v>143</v>
      </c>
      <c r="E168" s="3" t="s">
        <v>23</v>
      </c>
      <c r="F168" s="3" t="s">
        <v>145</v>
      </c>
      <c r="G168" s="3" t="s">
        <v>141</v>
      </c>
      <c r="H168" s="11">
        <v>2805755</v>
      </c>
      <c r="I168" s="11"/>
      <c r="J168" s="11">
        <v>1499.3</v>
      </c>
      <c r="K168" s="11">
        <v>1499.3</v>
      </c>
      <c r="L168" s="11">
        <v>1499.3</v>
      </c>
      <c r="M168" s="11">
        <v>1499.3</v>
      </c>
      <c r="N168" s="11">
        <v>1499.3</v>
      </c>
      <c r="O168" s="11">
        <v>1499.3</v>
      </c>
      <c r="P168" s="11">
        <v>1499.3</v>
      </c>
      <c r="Q168" s="27">
        <f t="shared" si="57"/>
        <v>1</v>
      </c>
    </row>
    <row r="169" spans="1:17" ht="48" customHeight="1" x14ac:dyDescent="0.2">
      <c r="A169" s="4" t="s">
        <v>146</v>
      </c>
      <c r="B169" s="5" t="s">
        <v>19</v>
      </c>
      <c r="C169" s="5" t="s">
        <v>11</v>
      </c>
      <c r="D169" s="5" t="s">
        <v>147</v>
      </c>
      <c r="E169" s="6" t="s">
        <v>0</v>
      </c>
      <c r="F169" s="6" t="s">
        <v>0</v>
      </c>
      <c r="G169" s="6" t="s">
        <v>0</v>
      </c>
      <c r="H169" s="7">
        <v>33482310.91</v>
      </c>
      <c r="I169" s="7">
        <v>8281077.5599999996</v>
      </c>
      <c r="J169" s="7">
        <f>J170</f>
        <v>43913.5</v>
      </c>
      <c r="K169" s="7">
        <v>33481785.66</v>
      </c>
      <c r="L169" s="7"/>
      <c r="M169" s="7">
        <f>M170</f>
        <v>43913.5</v>
      </c>
      <c r="N169" s="17">
        <f t="shared" ref="N169:O169" si="66">N170</f>
        <v>11433947.929999998</v>
      </c>
      <c r="O169" s="20">
        <f t="shared" si="66"/>
        <v>11433947.929999998</v>
      </c>
      <c r="P169" s="20">
        <f>P170</f>
        <v>43702.799999999996</v>
      </c>
      <c r="Q169" s="31">
        <f t="shared" si="57"/>
        <v>0.99520193106903332</v>
      </c>
    </row>
    <row r="170" spans="1:17" ht="31.5" customHeight="1" x14ac:dyDescent="0.2">
      <c r="A170" s="4" t="s">
        <v>22</v>
      </c>
      <c r="B170" s="5" t="s">
        <v>19</v>
      </c>
      <c r="C170" s="5" t="s">
        <v>11</v>
      </c>
      <c r="D170" s="5" t="s">
        <v>147</v>
      </c>
      <c r="E170" s="5" t="s">
        <v>23</v>
      </c>
      <c r="F170" s="8" t="s">
        <v>0</v>
      </c>
      <c r="G170" s="8" t="s">
        <v>0</v>
      </c>
      <c r="H170" s="7">
        <v>33482310.91</v>
      </c>
      <c r="I170" s="7">
        <v>8281077.5599999996</v>
      </c>
      <c r="J170" s="7">
        <f>J171+J174+J177+J180+J183</f>
        <v>43913.5</v>
      </c>
      <c r="K170" s="7">
        <v>33481785.66</v>
      </c>
      <c r="L170" s="7"/>
      <c r="M170" s="7">
        <f>M171+M174+M177+M180+M183</f>
        <v>43913.5</v>
      </c>
      <c r="N170" s="17">
        <f t="shared" ref="N170:O170" si="67">N171+N174+N177+N180+N183</f>
        <v>11433947.929999998</v>
      </c>
      <c r="O170" s="20">
        <f t="shared" si="67"/>
        <v>11433947.929999998</v>
      </c>
      <c r="P170" s="20">
        <f>P171+P174+P177+P180+P183</f>
        <v>43702.799999999996</v>
      </c>
      <c r="Q170" s="31">
        <f t="shared" si="57"/>
        <v>0.99520193106903332</v>
      </c>
    </row>
    <row r="171" spans="1:17" ht="50.25" customHeight="1" x14ac:dyDescent="0.2">
      <c r="A171" s="9" t="s">
        <v>148</v>
      </c>
      <c r="B171" s="3" t="s">
        <v>19</v>
      </c>
      <c r="C171" s="3" t="s">
        <v>11</v>
      </c>
      <c r="D171" s="3" t="s">
        <v>147</v>
      </c>
      <c r="E171" s="3" t="s">
        <v>23</v>
      </c>
      <c r="F171" s="3" t="s">
        <v>149</v>
      </c>
      <c r="G171" s="10" t="s">
        <v>0</v>
      </c>
      <c r="H171" s="11">
        <v>9538499.9499999993</v>
      </c>
      <c r="I171" s="11">
        <v>431486.28</v>
      </c>
      <c r="J171" s="11">
        <f>J172</f>
        <v>9970</v>
      </c>
      <c r="K171" s="11">
        <v>9538499.9499999993</v>
      </c>
      <c r="L171" s="11"/>
      <c r="M171" s="11">
        <f>M172</f>
        <v>9970</v>
      </c>
      <c r="N171" s="18">
        <f t="shared" ref="N171:O172" si="68">N172</f>
        <v>9969986.2299999986</v>
      </c>
      <c r="O171" s="21">
        <f t="shared" si="68"/>
        <v>9969986.2299999986</v>
      </c>
      <c r="P171" s="21">
        <f>P172</f>
        <v>9961.6</v>
      </c>
      <c r="Q171" s="27">
        <f t="shared" si="57"/>
        <v>0.99915747241725184</v>
      </c>
    </row>
    <row r="172" spans="1:17" ht="64.5" customHeight="1" x14ac:dyDescent="0.2">
      <c r="A172" s="9" t="s">
        <v>26</v>
      </c>
      <c r="B172" s="3" t="s">
        <v>19</v>
      </c>
      <c r="C172" s="3" t="s">
        <v>11</v>
      </c>
      <c r="D172" s="3" t="s">
        <v>147</v>
      </c>
      <c r="E172" s="3" t="s">
        <v>23</v>
      </c>
      <c r="F172" s="3" t="s">
        <v>149</v>
      </c>
      <c r="G172" s="3" t="s">
        <v>27</v>
      </c>
      <c r="H172" s="11">
        <v>9538499.9499999993</v>
      </c>
      <c r="I172" s="11">
        <v>431486.28</v>
      </c>
      <c r="J172" s="11">
        <f>J173</f>
        <v>9970</v>
      </c>
      <c r="K172" s="11">
        <v>9538499.9499999993</v>
      </c>
      <c r="L172" s="11"/>
      <c r="M172" s="11">
        <f>M173</f>
        <v>9970</v>
      </c>
      <c r="N172" s="18">
        <f t="shared" si="68"/>
        <v>9969986.2299999986</v>
      </c>
      <c r="O172" s="21">
        <f t="shared" si="68"/>
        <v>9969986.2299999986</v>
      </c>
      <c r="P172" s="21">
        <f>P173</f>
        <v>9961.6</v>
      </c>
      <c r="Q172" s="27">
        <f t="shared" si="57"/>
        <v>0.99915747241725184</v>
      </c>
    </row>
    <row r="173" spans="1:17" ht="14.45" customHeight="1" x14ac:dyDescent="0.2">
      <c r="A173" s="9" t="s">
        <v>28</v>
      </c>
      <c r="B173" s="3" t="s">
        <v>19</v>
      </c>
      <c r="C173" s="3" t="s">
        <v>11</v>
      </c>
      <c r="D173" s="3" t="s">
        <v>147</v>
      </c>
      <c r="E173" s="3" t="s">
        <v>23</v>
      </c>
      <c r="F173" s="3" t="s">
        <v>149</v>
      </c>
      <c r="G173" s="3" t="s">
        <v>29</v>
      </c>
      <c r="H173" s="11">
        <v>9538499.9499999993</v>
      </c>
      <c r="I173" s="11">
        <v>431486.28</v>
      </c>
      <c r="J173" s="11">
        <v>9970</v>
      </c>
      <c r="K173" s="11">
        <v>9970</v>
      </c>
      <c r="L173" s="11">
        <v>9970</v>
      </c>
      <c r="M173" s="11">
        <v>9970</v>
      </c>
      <c r="N173" s="18">
        <v>9969986.2299999986</v>
      </c>
      <c r="O173" s="21">
        <v>9969986.2299999986</v>
      </c>
      <c r="P173" s="21">
        <v>9961.6</v>
      </c>
      <c r="Q173" s="27">
        <f t="shared" si="57"/>
        <v>0.99915747241725184</v>
      </c>
    </row>
    <row r="174" spans="1:17" ht="31.5" customHeight="1" x14ac:dyDescent="0.2">
      <c r="A174" s="9" t="s">
        <v>150</v>
      </c>
      <c r="B174" s="3" t="s">
        <v>19</v>
      </c>
      <c r="C174" s="3" t="s">
        <v>11</v>
      </c>
      <c r="D174" s="3" t="s">
        <v>147</v>
      </c>
      <c r="E174" s="3" t="s">
        <v>23</v>
      </c>
      <c r="F174" s="3" t="s">
        <v>151</v>
      </c>
      <c r="G174" s="10" t="s">
        <v>0</v>
      </c>
      <c r="H174" s="11">
        <v>22456425.100000001</v>
      </c>
      <c r="I174" s="11">
        <v>7849591.2800000003</v>
      </c>
      <c r="J174" s="11">
        <f>J175</f>
        <v>32106.1</v>
      </c>
      <c r="K174" s="11">
        <v>22456425.100000001</v>
      </c>
      <c r="L174" s="11"/>
      <c r="M174" s="11">
        <f>M175</f>
        <v>32106.1</v>
      </c>
      <c r="N174" s="18">
        <f t="shared" ref="N174:O175" si="69">N175</f>
        <v>32106.1</v>
      </c>
      <c r="O174" s="21">
        <f t="shared" si="69"/>
        <v>32106.1</v>
      </c>
      <c r="P174" s="21">
        <f>P175</f>
        <v>32106.1</v>
      </c>
      <c r="Q174" s="27">
        <f t="shared" si="57"/>
        <v>1</v>
      </c>
    </row>
    <row r="175" spans="1:17" ht="64.5" customHeight="1" x14ac:dyDescent="0.2">
      <c r="A175" s="9" t="s">
        <v>26</v>
      </c>
      <c r="B175" s="3" t="s">
        <v>19</v>
      </c>
      <c r="C175" s="3" t="s">
        <v>11</v>
      </c>
      <c r="D175" s="3" t="s">
        <v>147</v>
      </c>
      <c r="E175" s="3" t="s">
        <v>23</v>
      </c>
      <c r="F175" s="3" t="s">
        <v>151</v>
      </c>
      <c r="G175" s="3" t="s">
        <v>27</v>
      </c>
      <c r="H175" s="11">
        <v>22456425.100000001</v>
      </c>
      <c r="I175" s="11">
        <v>7849591.2800000003</v>
      </c>
      <c r="J175" s="11">
        <f>J176</f>
        <v>32106.1</v>
      </c>
      <c r="K175" s="11">
        <v>22456425.100000001</v>
      </c>
      <c r="L175" s="11"/>
      <c r="M175" s="11">
        <f>M176</f>
        <v>32106.1</v>
      </c>
      <c r="N175" s="18">
        <f t="shared" si="69"/>
        <v>32106.1</v>
      </c>
      <c r="O175" s="21">
        <f t="shared" si="69"/>
        <v>32106.1</v>
      </c>
      <c r="P175" s="21">
        <f>P176</f>
        <v>32106.1</v>
      </c>
      <c r="Q175" s="27">
        <f t="shared" si="57"/>
        <v>1</v>
      </c>
    </row>
    <row r="176" spans="1:17" ht="14.45" customHeight="1" x14ac:dyDescent="0.2">
      <c r="A176" s="9" t="s">
        <v>28</v>
      </c>
      <c r="B176" s="3" t="s">
        <v>19</v>
      </c>
      <c r="C176" s="3" t="s">
        <v>11</v>
      </c>
      <c r="D176" s="3" t="s">
        <v>147</v>
      </c>
      <c r="E176" s="3" t="s">
        <v>23</v>
      </c>
      <c r="F176" s="3" t="s">
        <v>151</v>
      </c>
      <c r="G176" s="3" t="s">
        <v>29</v>
      </c>
      <c r="H176" s="11">
        <v>22456425.100000001</v>
      </c>
      <c r="I176" s="11">
        <v>7849591.2800000003</v>
      </c>
      <c r="J176" s="11">
        <v>32106.1</v>
      </c>
      <c r="K176" s="11">
        <v>32106.1</v>
      </c>
      <c r="L176" s="11">
        <v>32106.1</v>
      </c>
      <c r="M176" s="11">
        <v>32106.1</v>
      </c>
      <c r="N176" s="11">
        <v>32106.1</v>
      </c>
      <c r="O176" s="11">
        <v>32106.1</v>
      </c>
      <c r="P176" s="11">
        <v>32106.1</v>
      </c>
      <c r="Q176" s="27">
        <f t="shared" si="57"/>
        <v>1</v>
      </c>
    </row>
    <row r="177" spans="1:17" ht="33" customHeight="1" x14ac:dyDescent="0.2">
      <c r="A177" s="9" t="s">
        <v>152</v>
      </c>
      <c r="B177" s="3" t="s">
        <v>19</v>
      </c>
      <c r="C177" s="3" t="s">
        <v>11</v>
      </c>
      <c r="D177" s="3" t="s">
        <v>147</v>
      </c>
      <c r="E177" s="3" t="s">
        <v>23</v>
      </c>
      <c r="F177" s="3" t="s">
        <v>153</v>
      </c>
      <c r="G177" s="10" t="s">
        <v>0</v>
      </c>
      <c r="H177" s="11">
        <v>85000</v>
      </c>
      <c r="I177" s="11"/>
      <c r="J177" s="11">
        <f>J178</f>
        <v>85</v>
      </c>
      <c r="K177" s="11">
        <v>85000</v>
      </c>
      <c r="L177" s="11"/>
      <c r="M177" s="11">
        <f>M178</f>
        <v>85</v>
      </c>
      <c r="N177" s="18">
        <f t="shared" ref="N177:O178" si="70">N178</f>
        <v>85000</v>
      </c>
      <c r="O177" s="21">
        <f t="shared" si="70"/>
        <v>85000</v>
      </c>
      <c r="P177" s="21">
        <f>P178</f>
        <v>0</v>
      </c>
      <c r="Q177" s="27">
        <f t="shared" si="57"/>
        <v>0</v>
      </c>
    </row>
    <row r="178" spans="1:17" ht="64.5" customHeight="1" x14ac:dyDescent="0.2">
      <c r="A178" s="9" t="s">
        <v>26</v>
      </c>
      <c r="B178" s="3" t="s">
        <v>19</v>
      </c>
      <c r="C178" s="3" t="s">
        <v>11</v>
      </c>
      <c r="D178" s="3" t="s">
        <v>147</v>
      </c>
      <c r="E178" s="3" t="s">
        <v>23</v>
      </c>
      <c r="F178" s="3" t="s">
        <v>153</v>
      </c>
      <c r="G178" s="3" t="s">
        <v>27</v>
      </c>
      <c r="H178" s="11">
        <v>85000</v>
      </c>
      <c r="I178" s="11"/>
      <c r="J178" s="11">
        <f>J179</f>
        <v>85</v>
      </c>
      <c r="K178" s="11">
        <v>85000</v>
      </c>
      <c r="L178" s="11"/>
      <c r="M178" s="11">
        <f>M179</f>
        <v>85</v>
      </c>
      <c r="N178" s="18">
        <f t="shared" si="70"/>
        <v>85000</v>
      </c>
      <c r="O178" s="21">
        <f t="shared" si="70"/>
        <v>85000</v>
      </c>
      <c r="P178" s="21">
        <f>P179</f>
        <v>0</v>
      </c>
      <c r="Q178" s="27">
        <f t="shared" si="57"/>
        <v>0</v>
      </c>
    </row>
    <row r="179" spans="1:17" ht="14.45" customHeight="1" x14ac:dyDescent="0.2">
      <c r="A179" s="9" t="s">
        <v>28</v>
      </c>
      <c r="B179" s="3" t="s">
        <v>19</v>
      </c>
      <c r="C179" s="3" t="s">
        <v>11</v>
      </c>
      <c r="D179" s="3" t="s">
        <v>147</v>
      </c>
      <c r="E179" s="3" t="s">
        <v>23</v>
      </c>
      <c r="F179" s="3" t="s">
        <v>153</v>
      </c>
      <c r="G179" s="3" t="s">
        <v>29</v>
      </c>
      <c r="H179" s="11">
        <v>85000</v>
      </c>
      <c r="I179" s="11"/>
      <c r="J179" s="11">
        <v>85</v>
      </c>
      <c r="K179" s="11">
        <v>85</v>
      </c>
      <c r="L179" s="11">
        <v>85</v>
      </c>
      <c r="M179" s="11">
        <v>85</v>
      </c>
      <c r="N179" s="18">
        <v>85000</v>
      </c>
      <c r="O179" s="21">
        <v>85000</v>
      </c>
      <c r="P179" s="21">
        <v>0</v>
      </c>
      <c r="Q179" s="27">
        <f t="shared" si="57"/>
        <v>0</v>
      </c>
    </row>
    <row r="180" spans="1:17" ht="48" customHeight="1" x14ac:dyDescent="0.2">
      <c r="A180" s="9" t="s">
        <v>154</v>
      </c>
      <c r="B180" s="3" t="s">
        <v>19</v>
      </c>
      <c r="C180" s="3" t="s">
        <v>11</v>
      </c>
      <c r="D180" s="3" t="s">
        <v>147</v>
      </c>
      <c r="E180" s="3" t="s">
        <v>23</v>
      </c>
      <c r="F180" s="3" t="s">
        <v>155</v>
      </c>
      <c r="G180" s="10" t="s">
        <v>0</v>
      </c>
      <c r="H180" s="11">
        <v>1346800</v>
      </c>
      <c r="I180" s="11"/>
      <c r="J180" s="11">
        <f>J181</f>
        <v>1696.8</v>
      </c>
      <c r="K180" s="11">
        <v>1346800</v>
      </c>
      <c r="L180" s="11"/>
      <c r="M180" s="11">
        <f>M181</f>
        <v>1696.8</v>
      </c>
      <c r="N180" s="18">
        <f t="shared" ref="N180:O181" si="71">N181</f>
        <v>1346800</v>
      </c>
      <c r="O180" s="21">
        <f t="shared" si="71"/>
        <v>1346800</v>
      </c>
      <c r="P180" s="21">
        <f>P181</f>
        <v>1579.5</v>
      </c>
      <c r="Q180" s="27">
        <f t="shared" si="57"/>
        <v>0.93086987270155586</v>
      </c>
    </row>
    <row r="181" spans="1:17" ht="64.5" customHeight="1" x14ac:dyDescent="0.2">
      <c r="A181" s="9" t="s">
        <v>26</v>
      </c>
      <c r="B181" s="3" t="s">
        <v>19</v>
      </c>
      <c r="C181" s="3" t="s">
        <v>11</v>
      </c>
      <c r="D181" s="3" t="s">
        <v>147</v>
      </c>
      <c r="E181" s="3" t="s">
        <v>23</v>
      </c>
      <c r="F181" s="3" t="s">
        <v>155</v>
      </c>
      <c r="G181" s="3" t="s">
        <v>27</v>
      </c>
      <c r="H181" s="11">
        <v>1346800</v>
      </c>
      <c r="I181" s="11"/>
      <c r="J181" s="11">
        <f>J182</f>
        <v>1696.8</v>
      </c>
      <c r="K181" s="11">
        <v>1346800</v>
      </c>
      <c r="L181" s="11"/>
      <c r="M181" s="11">
        <f>M182</f>
        <v>1696.8</v>
      </c>
      <c r="N181" s="18">
        <f t="shared" si="71"/>
        <v>1346800</v>
      </c>
      <c r="O181" s="21">
        <f t="shared" si="71"/>
        <v>1346800</v>
      </c>
      <c r="P181" s="21">
        <f>P182</f>
        <v>1579.5</v>
      </c>
      <c r="Q181" s="27">
        <f t="shared" si="57"/>
        <v>0.93086987270155586</v>
      </c>
    </row>
    <row r="182" spans="1:17" ht="14.45" customHeight="1" x14ac:dyDescent="0.2">
      <c r="A182" s="9" t="s">
        <v>28</v>
      </c>
      <c r="B182" s="3" t="s">
        <v>19</v>
      </c>
      <c r="C182" s="3" t="s">
        <v>11</v>
      </c>
      <c r="D182" s="3" t="s">
        <v>147</v>
      </c>
      <c r="E182" s="3" t="s">
        <v>23</v>
      </c>
      <c r="F182" s="3" t="s">
        <v>155</v>
      </c>
      <c r="G182" s="3" t="s">
        <v>29</v>
      </c>
      <c r="H182" s="11">
        <v>1346800</v>
      </c>
      <c r="I182" s="11"/>
      <c r="J182" s="11">
        <v>1696.8</v>
      </c>
      <c r="K182" s="11">
        <v>1696.8</v>
      </c>
      <c r="L182" s="11">
        <v>1696.8</v>
      </c>
      <c r="M182" s="11">
        <v>1696.8</v>
      </c>
      <c r="N182" s="18">
        <v>1346800</v>
      </c>
      <c r="O182" s="21">
        <v>1346800</v>
      </c>
      <c r="P182" s="21">
        <v>1579.5</v>
      </c>
      <c r="Q182" s="27">
        <f t="shared" si="57"/>
        <v>0.93086987270155586</v>
      </c>
    </row>
    <row r="183" spans="1:17" ht="31.5" customHeight="1" x14ac:dyDescent="0.2">
      <c r="A183" s="9" t="s">
        <v>156</v>
      </c>
      <c r="B183" s="3" t="s">
        <v>19</v>
      </c>
      <c r="C183" s="3" t="s">
        <v>11</v>
      </c>
      <c r="D183" s="3" t="s">
        <v>147</v>
      </c>
      <c r="E183" s="3" t="s">
        <v>23</v>
      </c>
      <c r="F183" s="3" t="s">
        <v>157</v>
      </c>
      <c r="G183" s="10" t="s">
        <v>0</v>
      </c>
      <c r="H183" s="11">
        <v>55585.86</v>
      </c>
      <c r="I183" s="11"/>
      <c r="J183" s="11">
        <f>J184</f>
        <v>55.6</v>
      </c>
      <c r="K183" s="11">
        <v>55060.61</v>
      </c>
      <c r="L183" s="11"/>
      <c r="M183" s="11">
        <f>M184</f>
        <v>55.6</v>
      </c>
      <c r="N183" s="18">
        <f t="shared" ref="N183:O184" si="72">N184</f>
        <v>55.6</v>
      </c>
      <c r="O183" s="21">
        <f t="shared" si="72"/>
        <v>55.6</v>
      </c>
      <c r="P183" s="21">
        <f>P184</f>
        <v>55.6</v>
      </c>
      <c r="Q183" s="27">
        <f t="shared" si="57"/>
        <v>1</v>
      </c>
    </row>
    <row r="184" spans="1:17" ht="64.5" customHeight="1" x14ac:dyDescent="0.2">
      <c r="A184" s="9" t="s">
        <v>26</v>
      </c>
      <c r="B184" s="3" t="s">
        <v>19</v>
      </c>
      <c r="C184" s="3" t="s">
        <v>11</v>
      </c>
      <c r="D184" s="3" t="s">
        <v>147</v>
      </c>
      <c r="E184" s="3" t="s">
        <v>23</v>
      </c>
      <c r="F184" s="3" t="s">
        <v>157</v>
      </c>
      <c r="G184" s="3" t="s">
        <v>27</v>
      </c>
      <c r="H184" s="11">
        <v>55585.86</v>
      </c>
      <c r="I184" s="11"/>
      <c r="J184" s="11">
        <f>J185</f>
        <v>55.6</v>
      </c>
      <c r="K184" s="11">
        <v>55060.61</v>
      </c>
      <c r="L184" s="11"/>
      <c r="M184" s="11">
        <f>M185</f>
        <v>55.6</v>
      </c>
      <c r="N184" s="18">
        <f t="shared" si="72"/>
        <v>55.6</v>
      </c>
      <c r="O184" s="21">
        <f t="shared" si="72"/>
        <v>55.6</v>
      </c>
      <c r="P184" s="21">
        <f>P185</f>
        <v>55.6</v>
      </c>
      <c r="Q184" s="27">
        <f t="shared" si="57"/>
        <v>1</v>
      </c>
    </row>
    <row r="185" spans="1:17" ht="14.45" customHeight="1" x14ac:dyDescent="0.2">
      <c r="A185" s="9" t="s">
        <v>28</v>
      </c>
      <c r="B185" s="3" t="s">
        <v>19</v>
      </c>
      <c r="C185" s="3" t="s">
        <v>11</v>
      </c>
      <c r="D185" s="3" t="s">
        <v>147</v>
      </c>
      <c r="E185" s="3" t="s">
        <v>23</v>
      </c>
      <c r="F185" s="3" t="s">
        <v>157</v>
      </c>
      <c r="G185" s="3" t="s">
        <v>29</v>
      </c>
      <c r="H185" s="11">
        <v>55585.86</v>
      </c>
      <c r="I185" s="11"/>
      <c r="J185" s="11">
        <v>55.6</v>
      </c>
      <c r="K185" s="11">
        <v>55.6</v>
      </c>
      <c r="L185" s="11">
        <v>55.6</v>
      </c>
      <c r="M185" s="11">
        <v>55.6</v>
      </c>
      <c r="N185" s="11">
        <v>55.6</v>
      </c>
      <c r="O185" s="11">
        <v>55.6</v>
      </c>
      <c r="P185" s="11">
        <v>55.6</v>
      </c>
      <c r="Q185" s="27">
        <f t="shared" si="57"/>
        <v>1</v>
      </c>
    </row>
    <row r="186" spans="1:17" ht="64.5" customHeight="1" x14ac:dyDescent="0.2">
      <c r="A186" s="4" t="s">
        <v>158</v>
      </c>
      <c r="B186" s="5" t="s">
        <v>19</v>
      </c>
      <c r="C186" s="5" t="s">
        <v>11</v>
      </c>
      <c r="D186" s="5" t="s">
        <v>159</v>
      </c>
      <c r="E186" s="6" t="s">
        <v>0</v>
      </c>
      <c r="F186" s="6" t="s">
        <v>0</v>
      </c>
      <c r="G186" s="6" t="s">
        <v>0</v>
      </c>
      <c r="H186" s="7">
        <v>20056727.809999999</v>
      </c>
      <c r="I186" s="7">
        <v>1188830</v>
      </c>
      <c r="J186" s="7">
        <f>J187</f>
        <v>21434.1</v>
      </c>
      <c r="K186" s="7">
        <v>20056727.809999999</v>
      </c>
      <c r="L186" s="7"/>
      <c r="M186" s="7">
        <f>M187</f>
        <v>21434.1</v>
      </c>
      <c r="N186" s="17">
        <f t="shared" ref="N186:O189" si="73">N187</f>
        <v>21245557.809999999</v>
      </c>
      <c r="O186" s="20">
        <f t="shared" si="73"/>
        <v>21245557.809999999</v>
      </c>
      <c r="P186" s="20">
        <f>P187</f>
        <v>21430.7</v>
      </c>
      <c r="Q186" s="31">
        <f t="shared" si="57"/>
        <v>0.99984137425877462</v>
      </c>
    </row>
    <row r="187" spans="1:17" ht="31.5" customHeight="1" x14ac:dyDescent="0.2">
      <c r="A187" s="4" t="s">
        <v>22</v>
      </c>
      <c r="B187" s="5" t="s">
        <v>19</v>
      </c>
      <c r="C187" s="5" t="s">
        <v>11</v>
      </c>
      <c r="D187" s="5" t="s">
        <v>159</v>
      </c>
      <c r="E187" s="5" t="s">
        <v>23</v>
      </c>
      <c r="F187" s="8" t="s">
        <v>0</v>
      </c>
      <c r="G187" s="8" t="s">
        <v>0</v>
      </c>
      <c r="H187" s="7">
        <v>20056727.809999999</v>
      </c>
      <c r="I187" s="7">
        <v>1188830</v>
      </c>
      <c r="J187" s="7">
        <f>J188</f>
        <v>21434.1</v>
      </c>
      <c r="K187" s="7">
        <v>20056727.809999999</v>
      </c>
      <c r="L187" s="7"/>
      <c r="M187" s="7">
        <f>M188</f>
        <v>21434.1</v>
      </c>
      <c r="N187" s="17">
        <f t="shared" si="73"/>
        <v>21245557.809999999</v>
      </c>
      <c r="O187" s="20">
        <f t="shared" si="73"/>
        <v>21245557.809999999</v>
      </c>
      <c r="P187" s="20">
        <f>P188</f>
        <v>21430.7</v>
      </c>
      <c r="Q187" s="31">
        <f t="shared" si="57"/>
        <v>0.99984137425877462</v>
      </c>
    </row>
    <row r="188" spans="1:17" ht="31.5" customHeight="1" x14ac:dyDescent="0.2">
      <c r="A188" s="9" t="s">
        <v>160</v>
      </c>
      <c r="B188" s="3" t="s">
        <v>19</v>
      </c>
      <c r="C188" s="3" t="s">
        <v>11</v>
      </c>
      <c r="D188" s="3" t="s">
        <v>159</v>
      </c>
      <c r="E188" s="3" t="s">
        <v>23</v>
      </c>
      <c r="F188" s="3" t="s">
        <v>161</v>
      </c>
      <c r="G188" s="10" t="s">
        <v>0</v>
      </c>
      <c r="H188" s="11">
        <v>20056727.809999999</v>
      </c>
      <c r="I188" s="11">
        <v>1188830</v>
      </c>
      <c r="J188" s="11">
        <f>J189</f>
        <v>21434.1</v>
      </c>
      <c r="K188" s="11">
        <v>20056727.809999999</v>
      </c>
      <c r="L188" s="11"/>
      <c r="M188" s="11">
        <f>M189</f>
        <v>21434.1</v>
      </c>
      <c r="N188" s="18">
        <f t="shared" si="73"/>
        <v>21245557.809999999</v>
      </c>
      <c r="O188" s="21">
        <f t="shared" si="73"/>
        <v>21245557.809999999</v>
      </c>
      <c r="P188" s="21">
        <f>P189</f>
        <v>21430.7</v>
      </c>
      <c r="Q188" s="27">
        <f t="shared" si="57"/>
        <v>0.99984137425877462</v>
      </c>
    </row>
    <row r="189" spans="1:17" ht="64.5" customHeight="1" x14ac:dyDescent="0.2">
      <c r="A189" s="9" t="s">
        <v>26</v>
      </c>
      <c r="B189" s="3" t="s">
        <v>19</v>
      </c>
      <c r="C189" s="3" t="s">
        <v>11</v>
      </c>
      <c r="D189" s="3" t="s">
        <v>159</v>
      </c>
      <c r="E189" s="3" t="s">
        <v>23</v>
      </c>
      <c r="F189" s="3" t="s">
        <v>161</v>
      </c>
      <c r="G189" s="3" t="s">
        <v>27</v>
      </c>
      <c r="H189" s="11">
        <v>20056727.809999999</v>
      </c>
      <c r="I189" s="11">
        <v>1188830</v>
      </c>
      <c r="J189" s="11">
        <f>J190</f>
        <v>21434.1</v>
      </c>
      <c r="K189" s="11">
        <v>20056727.809999999</v>
      </c>
      <c r="L189" s="11"/>
      <c r="M189" s="11">
        <f>M190</f>
        <v>21434.1</v>
      </c>
      <c r="N189" s="18">
        <f t="shared" si="73"/>
        <v>21245557.809999999</v>
      </c>
      <c r="O189" s="21">
        <f t="shared" si="73"/>
        <v>21245557.809999999</v>
      </c>
      <c r="P189" s="21">
        <f>P190</f>
        <v>21430.7</v>
      </c>
      <c r="Q189" s="27">
        <f t="shared" si="57"/>
        <v>0.99984137425877462</v>
      </c>
    </row>
    <row r="190" spans="1:17" ht="14.45" customHeight="1" x14ac:dyDescent="0.2">
      <c r="A190" s="9" t="s">
        <v>28</v>
      </c>
      <c r="B190" s="3" t="s">
        <v>19</v>
      </c>
      <c r="C190" s="3" t="s">
        <v>11</v>
      </c>
      <c r="D190" s="3" t="s">
        <v>159</v>
      </c>
      <c r="E190" s="3" t="s">
        <v>23</v>
      </c>
      <c r="F190" s="3" t="s">
        <v>161</v>
      </c>
      <c r="G190" s="3" t="s">
        <v>29</v>
      </c>
      <c r="H190" s="11">
        <v>20056727.809999999</v>
      </c>
      <c r="I190" s="11">
        <v>1188830</v>
      </c>
      <c r="J190" s="11">
        <v>21434.1</v>
      </c>
      <c r="K190" s="11">
        <v>21434.1</v>
      </c>
      <c r="L190" s="11">
        <v>21434.1</v>
      </c>
      <c r="M190" s="11">
        <v>21434.1</v>
      </c>
      <c r="N190" s="18">
        <v>21245557.809999999</v>
      </c>
      <c r="O190" s="21">
        <v>21245557.809999999</v>
      </c>
      <c r="P190" s="21">
        <v>21430.7</v>
      </c>
      <c r="Q190" s="27">
        <f t="shared" si="57"/>
        <v>0.99984137425877462</v>
      </c>
    </row>
    <row r="191" spans="1:17" ht="31.5" customHeight="1" x14ac:dyDescent="0.2">
      <c r="A191" s="4" t="s">
        <v>162</v>
      </c>
      <c r="B191" s="5" t="s">
        <v>19</v>
      </c>
      <c r="C191" s="5" t="s">
        <v>11</v>
      </c>
      <c r="D191" s="5" t="s">
        <v>51</v>
      </c>
      <c r="E191" s="6" t="s">
        <v>0</v>
      </c>
      <c r="F191" s="6" t="s">
        <v>0</v>
      </c>
      <c r="G191" s="6" t="s">
        <v>0</v>
      </c>
      <c r="H191" s="7">
        <v>234000</v>
      </c>
      <c r="I191" s="7"/>
      <c r="J191" s="7">
        <f>J192</f>
        <v>234</v>
      </c>
      <c r="K191" s="7">
        <v>0</v>
      </c>
      <c r="L191" s="7"/>
      <c r="M191" s="7">
        <f>M192</f>
        <v>234</v>
      </c>
      <c r="N191" s="17">
        <f t="shared" ref="N191:O192" si="74">N192</f>
        <v>200002</v>
      </c>
      <c r="O191" s="20">
        <f t="shared" si="74"/>
        <v>200002</v>
      </c>
      <c r="P191" s="20">
        <f>P192</f>
        <v>227.2</v>
      </c>
      <c r="Q191" s="31">
        <f t="shared" si="57"/>
        <v>0.97094017094017093</v>
      </c>
    </row>
    <row r="192" spans="1:17" ht="31.5" customHeight="1" x14ac:dyDescent="0.2">
      <c r="A192" s="4" t="s">
        <v>22</v>
      </c>
      <c r="B192" s="5" t="s">
        <v>19</v>
      </c>
      <c r="C192" s="5" t="s">
        <v>11</v>
      </c>
      <c r="D192" s="5" t="s">
        <v>51</v>
      </c>
      <c r="E192" s="5" t="s">
        <v>23</v>
      </c>
      <c r="F192" s="8" t="s">
        <v>0</v>
      </c>
      <c r="G192" s="8" t="s">
        <v>0</v>
      </c>
      <c r="H192" s="7">
        <v>234000</v>
      </c>
      <c r="I192" s="7"/>
      <c r="J192" s="7">
        <f>J193</f>
        <v>234</v>
      </c>
      <c r="K192" s="7">
        <f t="shared" ref="K192:L192" si="75">K193</f>
        <v>0</v>
      </c>
      <c r="L192" s="7">
        <f t="shared" si="75"/>
        <v>0</v>
      </c>
      <c r="M192" s="7">
        <f>M193</f>
        <v>234</v>
      </c>
      <c r="N192" s="17">
        <f t="shared" si="74"/>
        <v>200002</v>
      </c>
      <c r="O192" s="20">
        <f t="shared" si="74"/>
        <v>200002</v>
      </c>
      <c r="P192" s="20">
        <f>P193</f>
        <v>227.2</v>
      </c>
      <c r="Q192" s="31">
        <f t="shared" si="57"/>
        <v>0.97094017094017093</v>
      </c>
    </row>
    <row r="193" spans="1:17" ht="31.5" customHeight="1" x14ac:dyDescent="0.2">
      <c r="A193" s="9" t="s">
        <v>163</v>
      </c>
      <c r="B193" s="3" t="s">
        <v>19</v>
      </c>
      <c r="C193" s="3" t="s">
        <v>11</v>
      </c>
      <c r="D193" s="3" t="s">
        <v>51</v>
      </c>
      <c r="E193" s="3" t="s">
        <v>23</v>
      </c>
      <c r="F193" s="3" t="s">
        <v>164</v>
      </c>
      <c r="G193" s="10" t="s">
        <v>0</v>
      </c>
      <c r="H193" s="11">
        <v>234000</v>
      </c>
      <c r="I193" s="11"/>
      <c r="J193" s="11">
        <f>J194+J196</f>
        <v>234</v>
      </c>
      <c r="K193" s="11">
        <f t="shared" ref="K193:O193" si="76">K194+K196</f>
        <v>0</v>
      </c>
      <c r="L193" s="11">
        <f t="shared" si="76"/>
        <v>0</v>
      </c>
      <c r="M193" s="11">
        <f>M194+M196</f>
        <v>234</v>
      </c>
      <c r="N193" s="18">
        <f t="shared" si="76"/>
        <v>200002</v>
      </c>
      <c r="O193" s="21">
        <f t="shared" si="76"/>
        <v>200002</v>
      </c>
      <c r="P193" s="21">
        <f>P194+P196</f>
        <v>227.2</v>
      </c>
      <c r="Q193" s="27">
        <f t="shared" si="57"/>
        <v>0.97094017094017093</v>
      </c>
    </row>
    <row r="194" spans="1:17" ht="48" customHeight="1" x14ac:dyDescent="0.2">
      <c r="A194" s="9" t="s">
        <v>38</v>
      </c>
      <c r="B194" s="3" t="s">
        <v>19</v>
      </c>
      <c r="C194" s="3" t="s">
        <v>11</v>
      </c>
      <c r="D194" s="3" t="s">
        <v>51</v>
      </c>
      <c r="E194" s="3" t="s">
        <v>23</v>
      </c>
      <c r="F194" s="3" t="s">
        <v>164</v>
      </c>
      <c r="G194" s="3" t="s">
        <v>39</v>
      </c>
      <c r="H194" s="11">
        <v>200000</v>
      </c>
      <c r="I194" s="11"/>
      <c r="J194" s="11">
        <f>J195</f>
        <v>232</v>
      </c>
      <c r="K194" s="11">
        <v>0</v>
      </c>
      <c r="L194" s="11"/>
      <c r="M194" s="11">
        <f>M195</f>
        <v>232</v>
      </c>
      <c r="N194" s="18">
        <f t="shared" ref="N194:O194" si="77">N195</f>
        <v>200000</v>
      </c>
      <c r="O194" s="21">
        <f t="shared" si="77"/>
        <v>200000</v>
      </c>
      <c r="P194" s="21">
        <f>P195</f>
        <v>225.2</v>
      </c>
      <c r="Q194" s="27">
        <f t="shared" si="57"/>
        <v>0.97068965517241379</v>
      </c>
    </row>
    <row r="195" spans="1:17" ht="48" customHeight="1" x14ac:dyDescent="0.2">
      <c r="A195" s="9" t="s">
        <v>40</v>
      </c>
      <c r="B195" s="3" t="s">
        <v>19</v>
      </c>
      <c r="C195" s="3" t="s">
        <v>11</v>
      </c>
      <c r="D195" s="3" t="s">
        <v>51</v>
      </c>
      <c r="E195" s="3" t="s">
        <v>23</v>
      </c>
      <c r="F195" s="3" t="s">
        <v>164</v>
      </c>
      <c r="G195" s="3" t="s">
        <v>41</v>
      </c>
      <c r="H195" s="11">
        <v>200000</v>
      </c>
      <c r="I195" s="11"/>
      <c r="J195" s="11">
        <v>232</v>
      </c>
      <c r="K195" s="11">
        <v>232</v>
      </c>
      <c r="L195" s="11">
        <v>232</v>
      </c>
      <c r="M195" s="11">
        <v>232</v>
      </c>
      <c r="N195" s="18">
        <v>200000</v>
      </c>
      <c r="O195" s="21">
        <v>200000</v>
      </c>
      <c r="P195" s="21">
        <v>225.2</v>
      </c>
      <c r="Q195" s="27">
        <f t="shared" si="57"/>
        <v>0.97068965517241379</v>
      </c>
    </row>
    <row r="196" spans="1:17" ht="31.5" customHeight="1" x14ac:dyDescent="0.2">
      <c r="A196" s="9" t="s">
        <v>125</v>
      </c>
      <c r="B196" s="3" t="s">
        <v>19</v>
      </c>
      <c r="C196" s="3" t="s">
        <v>11</v>
      </c>
      <c r="D196" s="3" t="s">
        <v>51</v>
      </c>
      <c r="E196" s="3" t="s">
        <v>23</v>
      </c>
      <c r="F196" s="3" t="s">
        <v>164</v>
      </c>
      <c r="G196" s="3" t="s">
        <v>126</v>
      </c>
      <c r="H196" s="11">
        <v>34000</v>
      </c>
      <c r="I196" s="11"/>
      <c r="J196" s="11">
        <f>J197</f>
        <v>2</v>
      </c>
      <c r="K196" s="11">
        <v>0</v>
      </c>
      <c r="L196" s="11"/>
      <c r="M196" s="11">
        <f>M197</f>
        <v>2</v>
      </c>
      <c r="N196" s="18">
        <f t="shared" ref="N196:O196" si="78">N197</f>
        <v>2</v>
      </c>
      <c r="O196" s="21">
        <f t="shared" si="78"/>
        <v>2</v>
      </c>
      <c r="P196" s="21">
        <f>P197</f>
        <v>2</v>
      </c>
      <c r="Q196" s="27">
        <f t="shared" si="57"/>
        <v>1</v>
      </c>
    </row>
    <row r="197" spans="1:17" ht="14.45" customHeight="1" x14ac:dyDescent="0.2">
      <c r="A197" s="9" t="s">
        <v>165</v>
      </c>
      <c r="B197" s="3" t="s">
        <v>19</v>
      </c>
      <c r="C197" s="3" t="s">
        <v>11</v>
      </c>
      <c r="D197" s="3" t="s">
        <v>51</v>
      </c>
      <c r="E197" s="3" t="s">
        <v>23</v>
      </c>
      <c r="F197" s="3" t="s">
        <v>164</v>
      </c>
      <c r="G197" s="3" t="s">
        <v>166</v>
      </c>
      <c r="H197" s="11">
        <v>34000</v>
      </c>
      <c r="I197" s="11"/>
      <c r="J197" s="11">
        <v>2</v>
      </c>
      <c r="K197" s="11">
        <v>2</v>
      </c>
      <c r="L197" s="11">
        <v>2</v>
      </c>
      <c r="M197" s="11">
        <v>2</v>
      </c>
      <c r="N197" s="11">
        <v>2</v>
      </c>
      <c r="O197" s="11">
        <v>2</v>
      </c>
      <c r="P197" s="11">
        <v>2</v>
      </c>
      <c r="Q197" s="27">
        <f t="shared" si="57"/>
        <v>1</v>
      </c>
    </row>
    <row r="198" spans="1:17" ht="48" customHeight="1" x14ac:dyDescent="0.2">
      <c r="A198" s="4" t="s">
        <v>167</v>
      </c>
      <c r="B198" s="5" t="s">
        <v>19</v>
      </c>
      <c r="C198" s="5" t="s">
        <v>11</v>
      </c>
      <c r="D198" s="5" t="s">
        <v>168</v>
      </c>
      <c r="E198" s="6" t="s">
        <v>0</v>
      </c>
      <c r="F198" s="6" t="s">
        <v>0</v>
      </c>
      <c r="G198" s="6" t="s">
        <v>0</v>
      </c>
      <c r="H198" s="7">
        <v>200000</v>
      </c>
      <c r="I198" s="7"/>
      <c r="J198" s="7">
        <f>J199</f>
        <v>200</v>
      </c>
      <c r="K198" s="7">
        <v>0</v>
      </c>
      <c r="L198" s="7"/>
      <c r="M198" s="7">
        <f>M199</f>
        <v>200</v>
      </c>
      <c r="N198" s="17">
        <f t="shared" ref="N198:O201" si="79">N199</f>
        <v>200000</v>
      </c>
      <c r="O198" s="20">
        <f t="shared" si="79"/>
        <v>200000</v>
      </c>
      <c r="P198" s="20">
        <f>P199</f>
        <v>0</v>
      </c>
      <c r="Q198" s="31">
        <f t="shared" si="57"/>
        <v>0</v>
      </c>
    </row>
    <row r="199" spans="1:17" ht="31.5" customHeight="1" x14ac:dyDescent="0.2">
      <c r="A199" s="4" t="s">
        <v>22</v>
      </c>
      <c r="B199" s="5" t="s">
        <v>19</v>
      </c>
      <c r="C199" s="5" t="s">
        <v>11</v>
      </c>
      <c r="D199" s="5" t="s">
        <v>168</v>
      </c>
      <c r="E199" s="5" t="s">
        <v>23</v>
      </c>
      <c r="F199" s="8" t="s">
        <v>0</v>
      </c>
      <c r="G199" s="8" t="s">
        <v>0</v>
      </c>
      <c r="H199" s="7">
        <v>200000</v>
      </c>
      <c r="I199" s="7"/>
      <c r="J199" s="7">
        <f>J200</f>
        <v>200</v>
      </c>
      <c r="K199" s="7">
        <v>0</v>
      </c>
      <c r="L199" s="7"/>
      <c r="M199" s="7">
        <f>M200</f>
        <v>200</v>
      </c>
      <c r="N199" s="17">
        <f t="shared" si="79"/>
        <v>200000</v>
      </c>
      <c r="O199" s="20">
        <f t="shared" si="79"/>
        <v>200000</v>
      </c>
      <c r="P199" s="20">
        <f>P200</f>
        <v>0</v>
      </c>
      <c r="Q199" s="31">
        <f t="shared" si="57"/>
        <v>0</v>
      </c>
    </row>
    <row r="200" spans="1:17" ht="31.5" customHeight="1" x14ac:dyDescent="0.2">
      <c r="A200" s="9" t="s">
        <v>169</v>
      </c>
      <c r="B200" s="3" t="s">
        <v>19</v>
      </c>
      <c r="C200" s="3" t="s">
        <v>11</v>
      </c>
      <c r="D200" s="3" t="s">
        <v>168</v>
      </c>
      <c r="E200" s="3" t="s">
        <v>23</v>
      </c>
      <c r="F200" s="3" t="s">
        <v>170</v>
      </c>
      <c r="G200" s="10" t="s">
        <v>0</v>
      </c>
      <c r="H200" s="11">
        <v>200000</v>
      </c>
      <c r="I200" s="11"/>
      <c r="J200" s="11">
        <f>J201</f>
        <v>200</v>
      </c>
      <c r="K200" s="11">
        <v>0</v>
      </c>
      <c r="L200" s="11"/>
      <c r="M200" s="11">
        <f>M201</f>
        <v>200</v>
      </c>
      <c r="N200" s="18">
        <f t="shared" si="79"/>
        <v>200000</v>
      </c>
      <c r="O200" s="21">
        <f t="shared" si="79"/>
        <v>200000</v>
      </c>
      <c r="P200" s="21">
        <f>P201</f>
        <v>0</v>
      </c>
      <c r="Q200" s="27">
        <f t="shared" si="57"/>
        <v>0</v>
      </c>
    </row>
    <row r="201" spans="1:17" ht="64.5" customHeight="1" x14ac:dyDescent="0.2">
      <c r="A201" s="9" t="s">
        <v>26</v>
      </c>
      <c r="B201" s="3" t="s">
        <v>19</v>
      </c>
      <c r="C201" s="3" t="s">
        <v>11</v>
      </c>
      <c r="D201" s="3" t="s">
        <v>168</v>
      </c>
      <c r="E201" s="3" t="s">
        <v>23</v>
      </c>
      <c r="F201" s="3" t="s">
        <v>170</v>
      </c>
      <c r="G201" s="3" t="s">
        <v>27</v>
      </c>
      <c r="H201" s="11">
        <v>200000</v>
      </c>
      <c r="I201" s="11"/>
      <c r="J201" s="11">
        <f>J202</f>
        <v>200</v>
      </c>
      <c r="K201" s="11">
        <v>0</v>
      </c>
      <c r="L201" s="11"/>
      <c r="M201" s="11">
        <f>M202</f>
        <v>200</v>
      </c>
      <c r="N201" s="18">
        <f t="shared" si="79"/>
        <v>200000</v>
      </c>
      <c r="O201" s="21">
        <f t="shared" si="79"/>
        <v>200000</v>
      </c>
      <c r="P201" s="21">
        <f>P202</f>
        <v>0</v>
      </c>
      <c r="Q201" s="27">
        <f t="shared" ref="Q201:Q264" si="80">P201/M201</f>
        <v>0</v>
      </c>
    </row>
    <row r="202" spans="1:17" ht="97.5" customHeight="1" x14ac:dyDescent="0.2">
      <c r="A202" s="9" t="s">
        <v>171</v>
      </c>
      <c r="B202" s="3" t="s">
        <v>19</v>
      </c>
      <c r="C202" s="3" t="s">
        <v>11</v>
      </c>
      <c r="D202" s="3" t="s">
        <v>168</v>
      </c>
      <c r="E202" s="3" t="s">
        <v>23</v>
      </c>
      <c r="F202" s="3" t="s">
        <v>170</v>
      </c>
      <c r="G202" s="3" t="s">
        <v>172</v>
      </c>
      <c r="H202" s="11">
        <v>200000</v>
      </c>
      <c r="I202" s="11"/>
      <c r="J202" s="11">
        <v>200</v>
      </c>
      <c r="K202" s="11">
        <v>200</v>
      </c>
      <c r="L202" s="11">
        <v>200</v>
      </c>
      <c r="M202" s="11">
        <v>200</v>
      </c>
      <c r="N202" s="18">
        <v>200000</v>
      </c>
      <c r="O202" s="21">
        <v>200000</v>
      </c>
      <c r="P202" s="21">
        <v>0</v>
      </c>
      <c r="Q202" s="27">
        <f t="shared" si="80"/>
        <v>0</v>
      </c>
    </row>
    <row r="203" spans="1:17" ht="64.5" customHeight="1" x14ac:dyDescent="0.2">
      <c r="A203" s="4" t="s">
        <v>173</v>
      </c>
      <c r="B203" s="5" t="s">
        <v>19</v>
      </c>
      <c r="C203" s="5" t="s">
        <v>11</v>
      </c>
      <c r="D203" s="5" t="s">
        <v>174</v>
      </c>
      <c r="E203" s="6" t="s">
        <v>0</v>
      </c>
      <c r="F203" s="6" t="s">
        <v>0</v>
      </c>
      <c r="G203" s="6" t="s">
        <v>0</v>
      </c>
      <c r="H203" s="7">
        <v>28585058.48</v>
      </c>
      <c r="I203" s="7">
        <v>2396319.7799999998</v>
      </c>
      <c r="J203" s="7">
        <f>J204</f>
        <v>32404.1</v>
      </c>
      <c r="K203" s="7">
        <v>28550058.48</v>
      </c>
      <c r="L203" s="7"/>
      <c r="M203" s="7">
        <f>M204</f>
        <v>32404.1</v>
      </c>
      <c r="N203" s="17">
        <f t="shared" ref="N203:O203" si="81">N204</f>
        <v>32404.1</v>
      </c>
      <c r="O203" s="20">
        <f t="shared" si="81"/>
        <v>32404.1</v>
      </c>
      <c r="P203" s="20">
        <f>P204</f>
        <v>32404.1</v>
      </c>
      <c r="Q203" s="31">
        <f t="shared" si="80"/>
        <v>1</v>
      </c>
    </row>
    <row r="204" spans="1:17" ht="31.5" customHeight="1" x14ac:dyDescent="0.2">
      <c r="A204" s="4" t="s">
        <v>22</v>
      </c>
      <c r="B204" s="5" t="s">
        <v>19</v>
      </c>
      <c r="C204" s="5" t="s">
        <v>11</v>
      </c>
      <c r="D204" s="5" t="s">
        <v>174</v>
      </c>
      <c r="E204" s="5" t="s">
        <v>23</v>
      </c>
      <c r="F204" s="8" t="s">
        <v>0</v>
      </c>
      <c r="G204" s="8" t="s">
        <v>0</v>
      </c>
      <c r="H204" s="7">
        <v>28585058.48</v>
      </c>
      <c r="I204" s="7">
        <v>2396319.7799999998</v>
      </c>
      <c r="J204" s="7">
        <f>J205+J208+J211</f>
        <v>32404.1</v>
      </c>
      <c r="K204" s="7">
        <v>28550058.48</v>
      </c>
      <c r="L204" s="7"/>
      <c r="M204" s="7">
        <f>M205+M208+M211</f>
        <v>32404.1</v>
      </c>
      <c r="N204" s="17">
        <f t="shared" ref="N204:O204" si="82">N205+N208+N211</f>
        <v>32404.1</v>
      </c>
      <c r="O204" s="20">
        <f t="shared" si="82"/>
        <v>32404.1</v>
      </c>
      <c r="P204" s="20">
        <f>P205+P208+P211</f>
        <v>32404.1</v>
      </c>
      <c r="Q204" s="31">
        <f t="shared" si="80"/>
        <v>1</v>
      </c>
    </row>
    <row r="205" spans="1:17" ht="31.5" customHeight="1" x14ac:dyDescent="0.2">
      <c r="A205" s="9" t="s">
        <v>175</v>
      </c>
      <c r="B205" s="3" t="s">
        <v>19</v>
      </c>
      <c r="C205" s="3" t="s">
        <v>11</v>
      </c>
      <c r="D205" s="3" t="s">
        <v>174</v>
      </c>
      <c r="E205" s="3" t="s">
        <v>23</v>
      </c>
      <c r="F205" s="3" t="s">
        <v>176</v>
      </c>
      <c r="G205" s="10" t="s">
        <v>0</v>
      </c>
      <c r="H205" s="11">
        <v>28550058.48</v>
      </c>
      <c r="I205" s="11">
        <v>2396319.7799999998</v>
      </c>
      <c r="J205" s="11">
        <f>J206</f>
        <v>32058.6</v>
      </c>
      <c r="K205" s="11">
        <v>28550058.48</v>
      </c>
      <c r="L205" s="11"/>
      <c r="M205" s="11">
        <f>M206</f>
        <v>32058.6</v>
      </c>
      <c r="N205" s="18">
        <f t="shared" ref="N205:O206" si="83">N206</f>
        <v>32058.6</v>
      </c>
      <c r="O205" s="21">
        <f t="shared" si="83"/>
        <v>32058.6</v>
      </c>
      <c r="P205" s="21">
        <f>P206</f>
        <v>32058.6</v>
      </c>
      <c r="Q205" s="27">
        <f t="shared" si="80"/>
        <v>1</v>
      </c>
    </row>
    <row r="206" spans="1:17" ht="64.5" customHeight="1" x14ac:dyDescent="0.2">
      <c r="A206" s="9" t="s">
        <v>26</v>
      </c>
      <c r="B206" s="3" t="s">
        <v>19</v>
      </c>
      <c r="C206" s="3" t="s">
        <v>11</v>
      </c>
      <c r="D206" s="3" t="s">
        <v>174</v>
      </c>
      <c r="E206" s="3" t="s">
        <v>23</v>
      </c>
      <c r="F206" s="3" t="s">
        <v>176</v>
      </c>
      <c r="G206" s="3" t="s">
        <v>27</v>
      </c>
      <c r="H206" s="11">
        <v>28550058.48</v>
      </c>
      <c r="I206" s="11">
        <v>2396319.7799999998</v>
      </c>
      <c r="J206" s="11">
        <f>J207</f>
        <v>32058.6</v>
      </c>
      <c r="K206" s="11">
        <v>28550058.48</v>
      </c>
      <c r="L206" s="11"/>
      <c r="M206" s="11">
        <f>M207</f>
        <v>32058.6</v>
      </c>
      <c r="N206" s="18">
        <f t="shared" si="83"/>
        <v>32058.6</v>
      </c>
      <c r="O206" s="21">
        <f t="shared" si="83"/>
        <v>32058.6</v>
      </c>
      <c r="P206" s="21">
        <f>P207</f>
        <v>32058.6</v>
      </c>
      <c r="Q206" s="27">
        <f t="shared" si="80"/>
        <v>1</v>
      </c>
    </row>
    <row r="207" spans="1:17" ht="14.45" customHeight="1" x14ac:dyDescent="0.2">
      <c r="A207" s="9" t="s">
        <v>28</v>
      </c>
      <c r="B207" s="3" t="s">
        <v>19</v>
      </c>
      <c r="C207" s="3" t="s">
        <v>11</v>
      </c>
      <c r="D207" s="3" t="s">
        <v>174</v>
      </c>
      <c r="E207" s="3" t="s">
        <v>23</v>
      </c>
      <c r="F207" s="3" t="s">
        <v>176</v>
      </c>
      <c r="G207" s="3" t="s">
        <v>29</v>
      </c>
      <c r="H207" s="11">
        <v>28550058.48</v>
      </c>
      <c r="I207" s="11">
        <v>2396319.7799999998</v>
      </c>
      <c r="J207" s="11">
        <v>32058.6</v>
      </c>
      <c r="K207" s="11">
        <v>32058.6</v>
      </c>
      <c r="L207" s="11">
        <v>32058.6</v>
      </c>
      <c r="M207" s="11">
        <v>32058.6</v>
      </c>
      <c r="N207" s="11">
        <v>32058.6</v>
      </c>
      <c r="O207" s="11">
        <v>32058.6</v>
      </c>
      <c r="P207" s="11">
        <v>32058.6</v>
      </c>
      <c r="Q207" s="27">
        <f t="shared" si="80"/>
        <v>1</v>
      </c>
    </row>
    <row r="208" spans="1:17" ht="64.5" customHeight="1" x14ac:dyDescent="0.2">
      <c r="A208" s="9" t="s">
        <v>177</v>
      </c>
      <c r="B208" s="3" t="s">
        <v>19</v>
      </c>
      <c r="C208" s="3" t="s">
        <v>11</v>
      </c>
      <c r="D208" s="3" t="s">
        <v>174</v>
      </c>
      <c r="E208" s="3" t="s">
        <v>23</v>
      </c>
      <c r="F208" s="3" t="s">
        <v>178</v>
      </c>
      <c r="G208" s="10" t="s">
        <v>0</v>
      </c>
      <c r="H208" s="11">
        <v>20000</v>
      </c>
      <c r="I208" s="11"/>
      <c r="J208" s="11">
        <f>J209</f>
        <v>275.39999999999998</v>
      </c>
      <c r="K208" s="11">
        <v>0</v>
      </c>
      <c r="L208" s="11"/>
      <c r="M208" s="11">
        <f>M209</f>
        <v>275.39999999999998</v>
      </c>
      <c r="N208" s="18">
        <f t="shared" ref="N208:O209" si="84">N209</f>
        <v>275.39999999999998</v>
      </c>
      <c r="O208" s="21">
        <f t="shared" si="84"/>
        <v>275.39999999999998</v>
      </c>
      <c r="P208" s="21">
        <f>P209</f>
        <v>275.39999999999998</v>
      </c>
      <c r="Q208" s="27">
        <f t="shared" si="80"/>
        <v>1</v>
      </c>
    </row>
    <row r="209" spans="1:17" ht="64.5" customHeight="1" x14ac:dyDescent="0.2">
      <c r="A209" s="9" t="s">
        <v>26</v>
      </c>
      <c r="B209" s="3" t="s">
        <v>19</v>
      </c>
      <c r="C209" s="3" t="s">
        <v>11</v>
      </c>
      <c r="D209" s="3" t="s">
        <v>174</v>
      </c>
      <c r="E209" s="3" t="s">
        <v>23</v>
      </c>
      <c r="F209" s="3" t="s">
        <v>178</v>
      </c>
      <c r="G209" s="3" t="s">
        <v>27</v>
      </c>
      <c r="H209" s="11">
        <v>20000</v>
      </c>
      <c r="I209" s="11"/>
      <c r="J209" s="11">
        <f>J210</f>
        <v>275.39999999999998</v>
      </c>
      <c r="K209" s="11">
        <v>0</v>
      </c>
      <c r="L209" s="11"/>
      <c r="M209" s="11">
        <f>M210</f>
        <v>275.39999999999998</v>
      </c>
      <c r="N209" s="18">
        <f t="shared" si="84"/>
        <v>275.39999999999998</v>
      </c>
      <c r="O209" s="21">
        <f t="shared" si="84"/>
        <v>275.39999999999998</v>
      </c>
      <c r="P209" s="21">
        <f>P210</f>
        <v>275.39999999999998</v>
      </c>
      <c r="Q209" s="27">
        <f t="shared" si="80"/>
        <v>1</v>
      </c>
    </row>
    <row r="210" spans="1:17" ht="14.45" customHeight="1" x14ac:dyDescent="0.2">
      <c r="A210" s="9" t="s">
        <v>28</v>
      </c>
      <c r="B210" s="3" t="s">
        <v>19</v>
      </c>
      <c r="C210" s="3" t="s">
        <v>11</v>
      </c>
      <c r="D210" s="3" t="s">
        <v>174</v>
      </c>
      <c r="E210" s="3" t="s">
        <v>23</v>
      </c>
      <c r="F210" s="3" t="s">
        <v>178</v>
      </c>
      <c r="G210" s="3" t="s">
        <v>29</v>
      </c>
      <c r="H210" s="11">
        <v>20000</v>
      </c>
      <c r="I210" s="11"/>
      <c r="J210" s="11">
        <v>275.39999999999998</v>
      </c>
      <c r="K210" s="11">
        <v>275.39999999999998</v>
      </c>
      <c r="L210" s="11">
        <v>275.39999999999998</v>
      </c>
      <c r="M210" s="11">
        <v>275.39999999999998</v>
      </c>
      <c r="N210" s="11">
        <v>275.39999999999998</v>
      </c>
      <c r="O210" s="11">
        <v>275.39999999999998</v>
      </c>
      <c r="P210" s="11">
        <v>275.39999999999998</v>
      </c>
      <c r="Q210" s="27">
        <f t="shared" si="80"/>
        <v>1</v>
      </c>
    </row>
    <row r="211" spans="1:17" ht="114" customHeight="1" x14ac:dyDescent="0.2">
      <c r="A211" s="9" t="s">
        <v>179</v>
      </c>
      <c r="B211" s="3" t="s">
        <v>19</v>
      </c>
      <c r="C211" s="3" t="s">
        <v>11</v>
      </c>
      <c r="D211" s="3" t="s">
        <v>174</v>
      </c>
      <c r="E211" s="3" t="s">
        <v>23</v>
      </c>
      <c r="F211" s="3" t="s">
        <v>180</v>
      </c>
      <c r="G211" s="10" t="s">
        <v>0</v>
      </c>
      <c r="H211" s="11">
        <v>15000</v>
      </c>
      <c r="I211" s="11"/>
      <c r="J211" s="11">
        <f>J212</f>
        <v>70.099999999999994</v>
      </c>
      <c r="K211" s="11">
        <v>0</v>
      </c>
      <c r="L211" s="11"/>
      <c r="M211" s="11">
        <f>M212</f>
        <v>70.099999999999994</v>
      </c>
      <c r="N211" s="18">
        <f t="shared" ref="N211:O212" si="85">N212</f>
        <v>70.099999999999994</v>
      </c>
      <c r="O211" s="21">
        <f t="shared" si="85"/>
        <v>70.099999999999994</v>
      </c>
      <c r="P211" s="21">
        <f>P212</f>
        <v>70.099999999999994</v>
      </c>
      <c r="Q211" s="27">
        <f t="shared" si="80"/>
        <v>1</v>
      </c>
    </row>
    <row r="212" spans="1:17" ht="64.5" customHeight="1" x14ac:dyDescent="0.2">
      <c r="A212" s="9" t="s">
        <v>26</v>
      </c>
      <c r="B212" s="3" t="s">
        <v>19</v>
      </c>
      <c r="C212" s="3" t="s">
        <v>11</v>
      </c>
      <c r="D212" s="3" t="s">
        <v>174</v>
      </c>
      <c r="E212" s="3" t="s">
        <v>23</v>
      </c>
      <c r="F212" s="3" t="s">
        <v>180</v>
      </c>
      <c r="G212" s="3" t="s">
        <v>27</v>
      </c>
      <c r="H212" s="11">
        <v>15000</v>
      </c>
      <c r="I212" s="11"/>
      <c r="J212" s="11">
        <f>J213</f>
        <v>70.099999999999994</v>
      </c>
      <c r="K212" s="11">
        <v>0</v>
      </c>
      <c r="L212" s="11"/>
      <c r="M212" s="11">
        <f>M213</f>
        <v>70.099999999999994</v>
      </c>
      <c r="N212" s="18">
        <f t="shared" si="85"/>
        <v>70.099999999999994</v>
      </c>
      <c r="O212" s="21">
        <f t="shared" si="85"/>
        <v>70.099999999999994</v>
      </c>
      <c r="P212" s="21">
        <f>P213</f>
        <v>70.099999999999994</v>
      </c>
      <c r="Q212" s="27">
        <f t="shared" si="80"/>
        <v>1</v>
      </c>
    </row>
    <row r="213" spans="1:17" ht="14.45" customHeight="1" x14ac:dyDescent="0.2">
      <c r="A213" s="9" t="s">
        <v>28</v>
      </c>
      <c r="B213" s="3" t="s">
        <v>19</v>
      </c>
      <c r="C213" s="3" t="s">
        <v>11</v>
      </c>
      <c r="D213" s="3" t="s">
        <v>174</v>
      </c>
      <c r="E213" s="3" t="s">
        <v>23</v>
      </c>
      <c r="F213" s="3" t="s">
        <v>180</v>
      </c>
      <c r="G213" s="3" t="s">
        <v>29</v>
      </c>
      <c r="H213" s="11">
        <v>15000</v>
      </c>
      <c r="I213" s="11"/>
      <c r="J213" s="11">
        <v>70.099999999999994</v>
      </c>
      <c r="K213" s="11">
        <v>70.099999999999994</v>
      </c>
      <c r="L213" s="11">
        <v>70.099999999999994</v>
      </c>
      <c r="M213" s="11">
        <v>70.099999999999994</v>
      </c>
      <c r="N213" s="11">
        <v>70.099999999999994</v>
      </c>
      <c r="O213" s="11">
        <v>70.099999999999994</v>
      </c>
      <c r="P213" s="11">
        <v>70.099999999999994</v>
      </c>
      <c r="Q213" s="27">
        <f t="shared" si="80"/>
        <v>1</v>
      </c>
    </row>
    <row r="214" spans="1:17" ht="97.5" customHeight="1" x14ac:dyDescent="0.2">
      <c r="A214" s="4" t="s">
        <v>181</v>
      </c>
      <c r="B214" s="5" t="s">
        <v>19</v>
      </c>
      <c r="C214" s="5" t="s">
        <v>11</v>
      </c>
      <c r="D214" s="5" t="s">
        <v>182</v>
      </c>
      <c r="E214" s="6" t="s">
        <v>0</v>
      </c>
      <c r="F214" s="6" t="s">
        <v>0</v>
      </c>
      <c r="G214" s="6" t="s">
        <v>0</v>
      </c>
      <c r="H214" s="7">
        <v>233000</v>
      </c>
      <c r="I214" s="7"/>
      <c r="J214" s="7">
        <f>J215</f>
        <v>233</v>
      </c>
      <c r="K214" s="7">
        <v>233000</v>
      </c>
      <c r="L214" s="7"/>
      <c r="M214" s="7">
        <f>M215</f>
        <v>233</v>
      </c>
      <c r="N214" s="17">
        <f t="shared" ref="N214:O214" si="86">N215</f>
        <v>233000</v>
      </c>
      <c r="O214" s="20">
        <f t="shared" si="86"/>
        <v>233000</v>
      </c>
      <c r="P214" s="20">
        <f>P215</f>
        <v>65</v>
      </c>
      <c r="Q214" s="31">
        <f t="shared" si="80"/>
        <v>0.27896995708154504</v>
      </c>
    </row>
    <row r="215" spans="1:17" ht="31.5" customHeight="1" x14ac:dyDescent="0.2">
      <c r="A215" s="4" t="s">
        <v>22</v>
      </c>
      <c r="B215" s="5" t="s">
        <v>19</v>
      </c>
      <c r="C215" s="5" t="s">
        <v>11</v>
      </c>
      <c r="D215" s="5" t="s">
        <v>182</v>
      </c>
      <c r="E215" s="5" t="s">
        <v>23</v>
      </c>
      <c r="F215" s="8" t="s">
        <v>0</v>
      </c>
      <c r="G215" s="8" t="s">
        <v>0</v>
      </c>
      <c r="H215" s="7">
        <v>233000</v>
      </c>
      <c r="I215" s="7"/>
      <c r="J215" s="7">
        <f>J216+J221</f>
        <v>233</v>
      </c>
      <c r="K215" s="7">
        <v>233000</v>
      </c>
      <c r="L215" s="7"/>
      <c r="M215" s="7">
        <f>M216+M221</f>
        <v>233</v>
      </c>
      <c r="N215" s="17">
        <f t="shared" ref="N215:O215" si="87">N216+N221</f>
        <v>233000</v>
      </c>
      <c r="O215" s="20">
        <f t="shared" si="87"/>
        <v>233000</v>
      </c>
      <c r="P215" s="20">
        <f>P216+P221</f>
        <v>65</v>
      </c>
      <c r="Q215" s="31">
        <f t="shared" si="80"/>
        <v>0.27896995708154504</v>
      </c>
    </row>
    <row r="216" spans="1:17" ht="48" customHeight="1" x14ac:dyDescent="0.2">
      <c r="A216" s="9" t="s">
        <v>183</v>
      </c>
      <c r="B216" s="3" t="s">
        <v>19</v>
      </c>
      <c r="C216" s="3" t="s">
        <v>11</v>
      </c>
      <c r="D216" s="3" t="s">
        <v>182</v>
      </c>
      <c r="E216" s="3" t="s">
        <v>23</v>
      </c>
      <c r="F216" s="3" t="s">
        <v>184</v>
      </c>
      <c r="G216" s="10" t="s">
        <v>0</v>
      </c>
      <c r="H216" s="11">
        <v>218000</v>
      </c>
      <c r="I216" s="11"/>
      <c r="J216" s="11">
        <f>J217+J219</f>
        <v>218</v>
      </c>
      <c r="K216" s="11">
        <v>218000</v>
      </c>
      <c r="L216" s="11"/>
      <c r="M216" s="11">
        <f>M217+M219</f>
        <v>218</v>
      </c>
      <c r="N216" s="18">
        <f t="shared" ref="N216:O216" si="88">N217+N219</f>
        <v>218000</v>
      </c>
      <c r="O216" s="21">
        <f t="shared" si="88"/>
        <v>218000</v>
      </c>
      <c r="P216" s="21">
        <f>P217+P219</f>
        <v>65</v>
      </c>
      <c r="Q216" s="27">
        <f t="shared" si="80"/>
        <v>0.29816513761467889</v>
      </c>
    </row>
    <row r="217" spans="1:17" ht="48" customHeight="1" x14ac:dyDescent="0.2">
      <c r="A217" s="9" t="s">
        <v>38</v>
      </c>
      <c r="B217" s="3" t="s">
        <v>19</v>
      </c>
      <c r="C217" s="3" t="s">
        <v>11</v>
      </c>
      <c r="D217" s="3" t="s">
        <v>182</v>
      </c>
      <c r="E217" s="3" t="s">
        <v>23</v>
      </c>
      <c r="F217" s="3" t="s">
        <v>184</v>
      </c>
      <c r="G217" s="3" t="s">
        <v>39</v>
      </c>
      <c r="H217" s="11">
        <v>198000</v>
      </c>
      <c r="I217" s="11"/>
      <c r="J217" s="11">
        <f>J218</f>
        <v>198</v>
      </c>
      <c r="K217" s="11">
        <v>198000</v>
      </c>
      <c r="L217" s="11"/>
      <c r="M217" s="11">
        <f>M218</f>
        <v>198</v>
      </c>
      <c r="N217" s="18">
        <f t="shared" ref="N217:O217" si="89">N218</f>
        <v>198000</v>
      </c>
      <c r="O217" s="21">
        <f t="shared" si="89"/>
        <v>198000</v>
      </c>
      <c r="P217" s="21">
        <f>P218</f>
        <v>65</v>
      </c>
      <c r="Q217" s="27">
        <f t="shared" si="80"/>
        <v>0.32828282828282829</v>
      </c>
    </row>
    <row r="218" spans="1:17" ht="48" customHeight="1" x14ac:dyDescent="0.2">
      <c r="A218" s="9" t="s">
        <v>40</v>
      </c>
      <c r="B218" s="3" t="s">
        <v>19</v>
      </c>
      <c r="C218" s="3" t="s">
        <v>11</v>
      </c>
      <c r="D218" s="3" t="s">
        <v>182</v>
      </c>
      <c r="E218" s="3" t="s">
        <v>23</v>
      </c>
      <c r="F218" s="3" t="s">
        <v>184</v>
      </c>
      <c r="G218" s="3" t="s">
        <v>41</v>
      </c>
      <c r="H218" s="11">
        <v>198000</v>
      </c>
      <c r="I218" s="11"/>
      <c r="J218" s="11">
        <v>198</v>
      </c>
      <c r="K218" s="11">
        <v>198</v>
      </c>
      <c r="L218" s="11">
        <v>198</v>
      </c>
      <c r="M218" s="11">
        <v>198</v>
      </c>
      <c r="N218" s="18">
        <v>198000</v>
      </c>
      <c r="O218" s="21">
        <v>198000</v>
      </c>
      <c r="P218" s="21">
        <v>65</v>
      </c>
      <c r="Q218" s="27">
        <f t="shared" si="80"/>
        <v>0.32828282828282829</v>
      </c>
    </row>
    <row r="219" spans="1:17" ht="31.5" customHeight="1" x14ac:dyDescent="0.2">
      <c r="A219" s="9" t="s">
        <v>125</v>
      </c>
      <c r="B219" s="3" t="s">
        <v>19</v>
      </c>
      <c r="C219" s="3" t="s">
        <v>11</v>
      </c>
      <c r="D219" s="3" t="s">
        <v>182</v>
      </c>
      <c r="E219" s="3" t="s">
        <v>23</v>
      </c>
      <c r="F219" s="3" t="s">
        <v>184</v>
      </c>
      <c r="G219" s="3" t="s">
        <v>126</v>
      </c>
      <c r="H219" s="11">
        <v>20000</v>
      </c>
      <c r="I219" s="11"/>
      <c r="J219" s="11">
        <f>J220</f>
        <v>20</v>
      </c>
      <c r="K219" s="11">
        <v>20000</v>
      </c>
      <c r="L219" s="11"/>
      <c r="M219" s="11">
        <f>M220</f>
        <v>20</v>
      </c>
      <c r="N219" s="18">
        <f t="shared" ref="N219:O219" si="90">N220</f>
        <v>20000</v>
      </c>
      <c r="O219" s="21">
        <f t="shared" si="90"/>
        <v>20000</v>
      </c>
      <c r="P219" s="21">
        <f>P220</f>
        <v>0</v>
      </c>
      <c r="Q219" s="27">
        <f t="shared" si="80"/>
        <v>0</v>
      </c>
    </row>
    <row r="220" spans="1:17" ht="14.45" customHeight="1" x14ac:dyDescent="0.2">
      <c r="A220" s="9" t="s">
        <v>165</v>
      </c>
      <c r="B220" s="3" t="s">
        <v>19</v>
      </c>
      <c r="C220" s="3" t="s">
        <v>11</v>
      </c>
      <c r="D220" s="3" t="s">
        <v>182</v>
      </c>
      <c r="E220" s="3" t="s">
        <v>23</v>
      </c>
      <c r="F220" s="3" t="s">
        <v>184</v>
      </c>
      <c r="G220" s="3" t="s">
        <v>166</v>
      </c>
      <c r="H220" s="11">
        <v>20000</v>
      </c>
      <c r="I220" s="11"/>
      <c r="J220" s="11">
        <v>20</v>
      </c>
      <c r="K220" s="11">
        <v>20</v>
      </c>
      <c r="L220" s="11">
        <v>20</v>
      </c>
      <c r="M220" s="11">
        <v>20</v>
      </c>
      <c r="N220" s="18">
        <v>20000</v>
      </c>
      <c r="O220" s="21">
        <v>20000</v>
      </c>
      <c r="P220" s="21">
        <v>0</v>
      </c>
      <c r="Q220" s="27">
        <f t="shared" si="80"/>
        <v>0</v>
      </c>
    </row>
    <row r="221" spans="1:17" ht="48" customHeight="1" x14ac:dyDescent="0.2">
      <c r="A221" s="9" t="s">
        <v>185</v>
      </c>
      <c r="B221" s="3" t="s">
        <v>19</v>
      </c>
      <c r="C221" s="3" t="s">
        <v>11</v>
      </c>
      <c r="D221" s="3" t="s">
        <v>182</v>
      </c>
      <c r="E221" s="3" t="s">
        <v>23</v>
      </c>
      <c r="F221" s="3" t="s">
        <v>186</v>
      </c>
      <c r="G221" s="10" t="s">
        <v>0</v>
      </c>
      <c r="H221" s="11">
        <v>15000</v>
      </c>
      <c r="I221" s="11"/>
      <c r="J221" s="11">
        <f>J222</f>
        <v>15</v>
      </c>
      <c r="K221" s="11">
        <v>15000</v>
      </c>
      <c r="L221" s="11"/>
      <c r="M221" s="11">
        <f>M222</f>
        <v>15</v>
      </c>
      <c r="N221" s="18">
        <f t="shared" ref="N221:O222" si="91">N222</f>
        <v>15000</v>
      </c>
      <c r="O221" s="21">
        <f t="shared" si="91"/>
        <v>15000</v>
      </c>
      <c r="P221" s="21">
        <f>P222</f>
        <v>0</v>
      </c>
      <c r="Q221" s="27">
        <f t="shared" si="80"/>
        <v>0</v>
      </c>
    </row>
    <row r="222" spans="1:17" ht="48" customHeight="1" x14ac:dyDescent="0.2">
      <c r="A222" s="9" t="s">
        <v>38</v>
      </c>
      <c r="B222" s="3" t="s">
        <v>19</v>
      </c>
      <c r="C222" s="3" t="s">
        <v>11</v>
      </c>
      <c r="D222" s="3" t="s">
        <v>182</v>
      </c>
      <c r="E222" s="3" t="s">
        <v>23</v>
      </c>
      <c r="F222" s="3" t="s">
        <v>186</v>
      </c>
      <c r="G222" s="3" t="s">
        <v>39</v>
      </c>
      <c r="H222" s="11">
        <v>15000</v>
      </c>
      <c r="I222" s="11"/>
      <c r="J222" s="11">
        <f>J223</f>
        <v>15</v>
      </c>
      <c r="K222" s="11">
        <v>15000</v>
      </c>
      <c r="L222" s="11"/>
      <c r="M222" s="11">
        <f>M223</f>
        <v>15</v>
      </c>
      <c r="N222" s="18">
        <f t="shared" si="91"/>
        <v>15000</v>
      </c>
      <c r="O222" s="21">
        <f t="shared" si="91"/>
        <v>15000</v>
      </c>
      <c r="P222" s="21">
        <f>P223</f>
        <v>0</v>
      </c>
      <c r="Q222" s="27">
        <f t="shared" si="80"/>
        <v>0</v>
      </c>
    </row>
    <row r="223" spans="1:17" ht="48" customHeight="1" x14ac:dyDescent="0.2">
      <c r="A223" s="9" t="s">
        <v>40</v>
      </c>
      <c r="B223" s="3" t="s">
        <v>19</v>
      </c>
      <c r="C223" s="3" t="s">
        <v>11</v>
      </c>
      <c r="D223" s="3" t="s">
        <v>182</v>
      </c>
      <c r="E223" s="3" t="s">
        <v>23</v>
      </c>
      <c r="F223" s="3" t="s">
        <v>186</v>
      </c>
      <c r="G223" s="3" t="s">
        <v>41</v>
      </c>
      <c r="H223" s="11">
        <v>15000</v>
      </c>
      <c r="I223" s="11"/>
      <c r="J223" s="11">
        <v>15</v>
      </c>
      <c r="K223" s="11">
        <v>15000</v>
      </c>
      <c r="L223" s="11"/>
      <c r="M223" s="11">
        <v>15</v>
      </c>
      <c r="N223" s="18">
        <v>15000</v>
      </c>
      <c r="O223" s="21">
        <v>15000</v>
      </c>
      <c r="P223" s="21">
        <v>0</v>
      </c>
      <c r="Q223" s="27">
        <f t="shared" si="80"/>
        <v>0</v>
      </c>
    </row>
    <row r="224" spans="1:17" ht="31.5" customHeight="1" x14ac:dyDescent="0.2">
      <c r="A224" s="4" t="s">
        <v>187</v>
      </c>
      <c r="B224" s="5" t="s">
        <v>19</v>
      </c>
      <c r="C224" s="5" t="s">
        <v>11</v>
      </c>
      <c r="D224" s="5" t="s">
        <v>188</v>
      </c>
      <c r="E224" s="6" t="s">
        <v>0</v>
      </c>
      <c r="F224" s="6" t="s">
        <v>0</v>
      </c>
      <c r="G224" s="6" t="s">
        <v>0</v>
      </c>
      <c r="H224" s="7">
        <v>1025160</v>
      </c>
      <c r="I224" s="7"/>
      <c r="J224" s="7">
        <f>J225</f>
        <v>1025.2</v>
      </c>
      <c r="K224" s="7">
        <v>1025160</v>
      </c>
      <c r="L224" s="7"/>
      <c r="M224" s="7">
        <f>M225</f>
        <v>1025.2</v>
      </c>
      <c r="N224" s="17">
        <f t="shared" ref="N224:O224" si="92">N225</f>
        <v>735290.2</v>
      </c>
      <c r="O224" s="20">
        <f t="shared" si="92"/>
        <v>735290.2</v>
      </c>
      <c r="P224" s="20">
        <f>P225</f>
        <v>869.90000000000009</v>
      </c>
      <c r="Q224" s="31">
        <f t="shared" si="80"/>
        <v>0.8485173624658604</v>
      </c>
    </row>
    <row r="225" spans="1:17" ht="31.5" customHeight="1" x14ac:dyDescent="0.2">
      <c r="A225" s="4" t="s">
        <v>22</v>
      </c>
      <c r="B225" s="5" t="s">
        <v>19</v>
      </c>
      <c r="C225" s="5" t="s">
        <v>11</v>
      </c>
      <c r="D225" s="5" t="s">
        <v>188</v>
      </c>
      <c r="E225" s="5" t="s">
        <v>23</v>
      </c>
      <c r="F225" s="8" t="s">
        <v>0</v>
      </c>
      <c r="G225" s="8" t="s">
        <v>0</v>
      </c>
      <c r="H225" s="7">
        <v>1025160</v>
      </c>
      <c r="I225" s="7"/>
      <c r="J225" s="7">
        <f>J226+J231</f>
        <v>1025.2</v>
      </c>
      <c r="K225" s="7">
        <v>1025160</v>
      </c>
      <c r="L225" s="7"/>
      <c r="M225" s="7">
        <f>M226+M231</f>
        <v>1025.2</v>
      </c>
      <c r="N225" s="17">
        <f t="shared" ref="N225:O225" si="93">N226+N231</f>
        <v>735290.2</v>
      </c>
      <c r="O225" s="20">
        <f t="shared" si="93"/>
        <v>735290.2</v>
      </c>
      <c r="P225" s="20">
        <f>P226+P231</f>
        <v>869.90000000000009</v>
      </c>
      <c r="Q225" s="31">
        <f t="shared" si="80"/>
        <v>0.8485173624658604</v>
      </c>
    </row>
    <row r="226" spans="1:17" ht="31.5" customHeight="1" x14ac:dyDescent="0.2">
      <c r="A226" s="9" t="s">
        <v>189</v>
      </c>
      <c r="B226" s="3" t="s">
        <v>19</v>
      </c>
      <c r="C226" s="3" t="s">
        <v>11</v>
      </c>
      <c r="D226" s="3" t="s">
        <v>188</v>
      </c>
      <c r="E226" s="3" t="s">
        <v>23</v>
      </c>
      <c r="F226" s="3" t="s">
        <v>190</v>
      </c>
      <c r="G226" s="10" t="s">
        <v>0</v>
      </c>
      <c r="H226" s="11">
        <v>795000</v>
      </c>
      <c r="I226" s="11"/>
      <c r="J226" s="11">
        <f>J227+J229</f>
        <v>795</v>
      </c>
      <c r="K226" s="11">
        <v>795000</v>
      </c>
      <c r="L226" s="11"/>
      <c r="M226" s="11">
        <f>M227+M229</f>
        <v>795</v>
      </c>
      <c r="N226" s="18">
        <f t="shared" ref="N226:O226" si="94">N227+N229</f>
        <v>735060</v>
      </c>
      <c r="O226" s="21">
        <f t="shared" si="94"/>
        <v>735060</v>
      </c>
      <c r="P226" s="21">
        <f>P227+P229</f>
        <v>639.70000000000005</v>
      </c>
      <c r="Q226" s="27">
        <f t="shared" si="80"/>
        <v>0.80465408805031458</v>
      </c>
    </row>
    <row r="227" spans="1:17" ht="48" customHeight="1" x14ac:dyDescent="0.2">
      <c r="A227" s="9" t="s">
        <v>38</v>
      </c>
      <c r="B227" s="3" t="s">
        <v>19</v>
      </c>
      <c r="C227" s="3" t="s">
        <v>11</v>
      </c>
      <c r="D227" s="3" t="s">
        <v>188</v>
      </c>
      <c r="E227" s="3" t="s">
        <v>23</v>
      </c>
      <c r="F227" s="3" t="s">
        <v>190</v>
      </c>
      <c r="G227" s="3" t="s">
        <v>39</v>
      </c>
      <c r="H227" s="11">
        <v>735000</v>
      </c>
      <c r="I227" s="11"/>
      <c r="J227" s="11">
        <f>J228</f>
        <v>735</v>
      </c>
      <c r="K227" s="11">
        <v>735000</v>
      </c>
      <c r="L227" s="11"/>
      <c r="M227" s="11">
        <f>M228</f>
        <v>735</v>
      </c>
      <c r="N227" s="18">
        <f t="shared" ref="N227:O227" si="95">N228</f>
        <v>735000</v>
      </c>
      <c r="O227" s="21">
        <f t="shared" si="95"/>
        <v>735000</v>
      </c>
      <c r="P227" s="21">
        <f>P228</f>
        <v>639.70000000000005</v>
      </c>
      <c r="Q227" s="27">
        <f t="shared" si="80"/>
        <v>0.87034013605442184</v>
      </c>
    </row>
    <row r="228" spans="1:17" ht="48" customHeight="1" x14ac:dyDescent="0.2">
      <c r="A228" s="9" t="s">
        <v>40</v>
      </c>
      <c r="B228" s="3" t="s">
        <v>19</v>
      </c>
      <c r="C228" s="3" t="s">
        <v>11</v>
      </c>
      <c r="D228" s="3" t="s">
        <v>188</v>
      </c>
      <c r="E228" s="3" t="s">
        <v>23</v>
      </c>
      <c r="F228" s="3" t="s">
        <v>190</v>
      </c>
      <c r="G228" s="3" t="s">
        <v>41</v>
      </c>
      <c r="H228" s="11">
        <v>735000</v>
      </c>
      <c r="I228" s="11"/>
      <c r="J228" s="11">
        <v>735</v>
      </c>
      <c r="K228" s="11">
        <v>735</v>
      </c>
      <c r="L228" s="11">
        <v>735</v>
      </c>
      <c r="M228" s="11">
        <v>735</v>
      </c>
      <c r="N228" s="18">
        <v>735000</v>
      </c>
      <c r="O228" s="21">
        <v>735000</v>
      </c>
      <c r="P228" s="21">
        <v>639.70000000000005</v>
      </c>
      <c r="Q228" s="27">
        <f t="shared" si="80"/>
        <v>0.87034013605442184</v>
      </c>
    </row>
    <row r="229" spans="1:17" ht="31.5" customHeight="1" x14ac:dyDescent="0.2">
      <c r="A229" s="9" t="s">
        <v>125</v>
      </c>
      <c r="B229" s="3" t="s">
        <v>19</v>
      </c>
      <c r="C229" s="3" t="s">
        <v>11</v>
      </c>
      <c r="D229" s="3" t="s">
        <v>188</v>
      </c>
      <c r="E229" s="3" t="s">
        <v>23</v>
      </c>
      <c r="F229" s="3" t="s">
        <v>190</v>
      </c>
      <c r="G229" s="3" t="s">
        <v>126</v>
      </c>
      <c r="H229" s="11">
        <v>60000</v>
      </c>
      <c r="I229" s="11"/>
      <c r="J229" s="11">
        <f>J230</f>
        <v>60</v>
      </c>
      <c r="K229" s="11">
        <v>60000</v>
      </c>
      <c r="L229" s="11"/>
      <c r="M229" s="11">
        <f>M230</f>
        <v>60</v>
      </c>
      <c r="N229" s="18">
        <f t="shared" ref="N229:O229" si="96">N230</f>
        <v>60</v>
      </c>
      <c r="O229" s="21">
        <f t="shared" si="96"/>
        <v>60</v>
      </c>
      <c r="P229" s="21">
        <f>P230</f>
        <v>0</v>
      </c>
      <c r="Q229" s="27">
        <f t="shared" si="80"/>
        <v>0</v>
      </c>
    </row>
    <row r="230" spans="1:17" ht="14.45" customHeight="1" x14ac:dyDescent="0.2">
      <c r="A230" s="9" t="s">
        <v>165</v>
      </c>
      <c r="B230" s="3" t="s">
        <v>19</v>
      </c>
      <c r="C230" s="3" t="s">
        <v>11</v>
      </c>
      <c r="D230" s="3" t="s">
        <v>188</v>
      </c>
      <c r="E230" s="3" t="s">
        <v>23</v>
      </c>
      <c r="F230" s="3" t="s">
        <v>190</v>
      </c>
      <c r="G230" s="3" t="s">
        <v>166</v>
      </c>
      <c r="H230" s="11">
        <v>60000</v>
      </c>
      <c r="I230" s="11"/>
      <c r="J230" s="11">
        <v>60</v>
      </c>
      <c r="K230" s="11">
        <v>60</v>
      </c>
      <c r="L230" s="11">
        <v>60</v>
      </c>
      <c r="M230" s="11">
        <v>60</v>
      </c>
      <c r="N230" s="11">
        <v>60</v>
      </c>
      <c r="O230" s="11">
        <v>60</v>
      </c>
      <c r="P230" s="21">
        <v>0</v>
      </c>
      <c r="Q230" s="27">
        <f t="shared" si="80"/>
        <v>0</v>
      </c>
    </row>
    <row r="231" spans="1:17" ht="64.5" customHeight="1" x14ac:dyDescent="0.2">
      <c r="A231" s="9" t="s">
        <v>191</v>
      </c>
      <c r="B231" s="3" t="s">
        <v>19</v>
      </c>
      <c r="C231" s="3" t="s">
        <v>11</v>
      </c>
      <c r="D231" s="3" t="s">
        <v>188</v>
      </c>
      <c r="E231" s="3" t="s">
        <v>23</v>
      </c>
      <c r="F231" s="3" t="s">
        <v>192</v>
      </c>
      <c r="G231" s="10" t="s">
        <v>0</v>
      </c>
      <c r="H231" s="11">
        <v>230160</v>
      </c>
      <c r="I231" s="11"/>
      <c r="J231" s="11">
        <f>J232</f>
        <v>230.2</v>
      </c>
      <c r="K231" s="11">
        <v>230160</v>
      </c>
      <c r="L231" s="11"/>
      <c r="M231" s="11">
        <f>M232</f>
        <v>230.2</v>
      </c>
      <c r="N231" s="18">
        <f t="shared" ref="N231:O232" si="97">N232</f>
        <v>230.2</v>
      </c>
      <c r="O231" s="21">
        <f t="shared" si="97"/>
        <v>230.2</v>
      </c>
      <c r="P231" s="21">
        <f>P232</f>
        <v>230.2</v>
      </c>
      <c r="Q231" s="27">
        <f t="shared" si="80"/>
        <v>1</v>
      </c>
    </row>
    <row r="232" spans="1:17" ht="64.5" customHeight="1" x14ac:dyDescent="0.2">
      <c r="A232" s="9" t="s">
        <v>26</v>
      </c>
      <c r="B232" s="3" t="s">
        <v>19</v>
      </c>
      <c r="C232" s="3" t="s">
        <v>11</v>
      </c>
      <c r="D232" s="3" t="s">
        <v>188</v>
      </c>
      <c r="E232" s="3" t="s">
        <v>23</v>
      </c>
      <c r="F232" s="3" t="s">
        <v>192</v>
      </c>
      <c r="G232" s="3" t="s">
        <v>27</v>
      </c>
      <c r="H232" s="11">
        <v>230160</v>
      </c>
      <c r="I232" s="11"/>
      <c r="J232" s="11">
        <f>J233</f>
        <v>230.2</v>
      </c>
      <c r="K232" s="11">
        <v>230160</v>
      </c>
      <c r="L232" s="11"/>
      <c r="M232" s="11">
        <f>M233</f>
        <v>230.2</v>
      </c>
      <c r="N232" s="18">
        <f t="shared" si="97"/>
        <v>230.2</v>
      </c>
      <c r="O232" s="21">
        <f t="shared" si="97"/>
        <v>230.2</v>
      </c>
      <c r="P232" s="21">
        <f>P233</f>
        <v>230.2</v>
      </c>
      <c r="Q232" s="27">
        <f t="shared" si="80"/>
        <v>1</v>
      </c>
    </row>
    <row r="233" spans="1:17" ht="14.45" customHeight="1" x14ac:dyDescent="0.2">
      <c r="A233" s="9" t="s">
        <v>28</v>
      </c>
      <c r="B233" s="3" t="s">
        <v>19</v>
      </c>
      <c r="C233" s="3" t="s">
        <v>11</v>
      </c>
      <c r="D233" s="3" t="s">
        <v>188</v>
      </c>
      <c r="E233" s="3" t="s">
        <v>23</v>
      </c>
      <c r="F233" s="3" t="s">
        <v>192</v>
      </c>
      <c r="G233" s="3" t="s">
        <v>29</v>
      </c>
      <c r="H233" s="11">
        <v>230160</v>
      </c>
      <c r="I233" s="11"/>
      <c r="J233" s="11">
        <v>230.2</v>
      </c>
      <c r="K233" s="11">
        <v>230.2</v>
      </c>
      <c r="L233" s="11">
        <v>230.2</v>
      </c>
      <c r="M233" s="11">
        <v>230.2</v>
      </c>
      <c r="N233" s="11">
        <v>230.2</v>
      </c>
      <c r="O233" s="11">
        <v>230.2</v>
      </c>
      <c r="P233" s="11">
        <v>230.2</v>
      </c>
      <c r="Q233" s="27">
        <f t="shared" si="80"/>
        <v>1</v>
      </c>
    </row>
    <row r="234" spans="1:17" ht="31.5" customHeight="1" x14ac:dyDescent="0.2">
      <c r="A234" s="4" t="s">
        <v>193</v>
      </c>
      <c r="B234" s="5" t="s">
        <v>19</v>
      </c>
      <c r="C234" s="5" t="s">
        <v>11</v>
      </c>
      <c r="D234" s="5" t="s">
        <v>194</v>
      </c>
      <c r="E234" s="6" t="s">
        <v>0</v>
      </c>
      <c r="F234" s="6" t="s">
        <v>0</v>
      </c>
      <c r="G234" s="6" t="s">
        <v>0</v>
      </c>
      <c r="H234" s="7">
        <v>11767189.9</v>
      </c>
      <c r="I234" s="7">
        <v>25964541.800000001</v>
      </c>
      <c r="J234" s="7">
        <f>J235</f>
        <v>39665.800000000003</v>
      </c>
      <c r="K234" s="7">
        <v>11767189.9</v>
      </c>
      <c r="L234" s="7"/>
      <c r="M234" s="7">
        <f>M235</f>
        <v>39665.800000000003</v>
      </c>
      <c r="N234" s="17">
        <f t="shared" ref="N234:O234" si="98">N235</f>
        <v>17941120.77</v>
      </c>
      <c r="O234" s="20">
        <f t="shared" si="98"/>
        <v>17941120.77</v>
      </c>
      <c r="P234" s="20">
        <f>P235</f>
        <v>39608.400000000001</v>
      </c>
      <c r="Q234" s="31">
        <f t="shared" si="80"/>
        <v>0.99855290955936848</v>
      </c>
    </row>
    <row r="235" spans="1:17" ht="31.5" customHeight="1" x14ac:dyDescent="0.2">
      <c r="A235" s="4" t="s">
        <v>22</v>
      </c>
      <c r="B235" s="5" t="s">
        <v>19</v>
      </c>
      <c r="C235" s="5" t="s">
        <v>11</v>
      </c>
      <c r="D235" s="5" t="s">
        <v>194</v>
      </c>
      <c r="E235" s="5" t="s">
        <v>23</v>
      </c>
      <c r="F235" s="8" t="s">
        <v>0</v>
      </c>
      <c r="G235" s="8" t="s">
        <v>0</v>
      </c>
      <c r="H235" s="7">
        <v>11767189.9</v>
      </c>
      <c r="I235" s="7">
        <v>25964541.800000001</v>
      </c>
      <c r="J235" s="7">
        <f>J236+J239+J242</f>
        <v>39665.800000000003</v>
      </c>
      <c r="K235" s="7">
        <v>11767189.9</v>
      </c>
      <c r="L235" s="7"/>
      <c r="M235" s="7">
        <f>M236+M239+M242</f>
        <v>39665.800000000003</v>
      </c>
      <c r="N235" s="17">
        <f t="shared" ref="N235:O235" si="99">N236+N239+N242</f>
        <v>17941120.77</v>
      </c>
      <c r="O235" s="20">
        <f t="shared" si="99"/>
        <v>17941120.77</v>
      </c>
      <c r="P235" s="20">
        <f>P236+P239+P242</f>
        <v>39608.400000000001</v>
      </c>
      <c r="Q235" s="31">
        <f t="shared" si="80"/>
        <v>0.99855290955936848</v>
      </c>
    </row>
    <row r="236" spans="1:17" ht="64.5" customHeight="1" x14ac:dyDescent="0.2">
      <c r="A236" s="9" t="s">
        <v>195</v>
      </c>
      <c r="B236" s="3" t="s">
        <v>19</v>
      </c>
      <c r="C236" s="3" t="s">
        <v>11</v>
      </c>
      <c r="D236" s="3" t="s">
        <v>194</v>
      </c>
      <c r="E236" s="3" t="s">
        <v>23</v>
      </c>
      <c r="F236" s="3" t="s">
        <v>196</v>
      </c>
      <c r="G236" s="10" t="s">
        <v>0</v>
      </c>
      <c r="H236" s="11">
        <v>1330000</v>
      </c>
      <c r="I236" s="11">
        <v>4559353.66</v>
      </c>
      <c r="J236" s="11">
        <f>J237</f>
        <v>6541.1</v>
      </c>
      <c r="K236" s="11">
        <v>1330000</v>
      </c>
      <c r="L236" s="11"/>
      <c r="M236" s="11">
        <f>M237</f>
        <v>6541.1</v>
      </c>
      <c r="N236" s="18">
        <f t="shared" ref="N236:O237" si="100">N237</f>
        <v>7481105.4699999997</v>
      </c>
      <c r="O236" s="21">
        <f t="shared" si="100"/>
        <v>7481105.4699999997</v>
      </c>
      <c r="P236" s="21">
        <f>P237</f>
        <v>6485.1</v>
      </c>
      <c r="Q236" s="27">
        <f t="shared" si="80"/>
        <v>0.99143874883429395</v>
      </c>
    </row>
    <row r="237" spans="1:17" ht="48" customHeight="1" x14ac:dyDescent="0.2">
      <c r="A237" s="9" t="s">
        <v>38</v>
      </c>
      <c r="B237" s="3" t="s">
        <v>19</v>
      </c>
      <c r="C237" s="3" t="s">
        <v>11</v>
      </c>
      <c r="D237" s="3" t="s">
        <v>194</v>
      </c>
      <c r="E237" s="3" t="s">
        <v>23</v>
      </c>
      <c r="F237" s="3" t="s">
        <v>196</v>
      </c>
      <c r="G237" s="3" t="s">
        <v>39</v>
      </c>
      <c r="H237" s="11">
        <v>1330000</v>
      </c>
      <c r="I237" s="11">
        <v>4559353.66</v>
      </c>
      <c r="J237" s="11">
        <f>J238</f>
        <v>6541.1</v>
      </c>
      <c r="K237" s="11">
        <v>1330000</v>
      </c>
      <c r="L237" s="11"/>
      <c r="M237" s="11">
        <f>M238</f>
        <v>6541.1</v>
      </c>
      <c r="N237" s="18">
        <f t="shared" si="100"/>
        <v>7481105.4699999997</v>
      </c>
      <c r="O237" s="21">
        <f t="shared" si="100"/>
        <v>7481105.4699999997</v>
      </c>
      <c r="P237" s="21">
        <f>P238</f>
        <v>6485.1</v>
      </c>
      <c r="Q237" s="27">
        <f t="shared" si="80"/>
        <v>0.99143874883429395</v>
      </c>
    </row>
    <row r="238" spans="1:17" ht="48" customHeight="1" x14ac:dyDescent="0.2">
      <c r="A238" s="9" t="s">
        <v>40</v>
      </c>
      <c r="B238" s="3" t="s">
        <v>19</v>
      </c>
      <c r="C238" s="3" t="s">
        <v>11</v>
      </c>
      <c r="D238" s="3" t="s">
        <v>194</v>
      </c>
      <c r="E238" s="3" t="s">
        <v>23</v>
      </c>
      <c r="F238" s="3" t="s">
        <v>196</v>
      </c>
      <c r="G238" s="3" t="s">
        <v>41</v>
      </c>
      <c r="H238" s="11">
        <v>1330000</v>
      </c>
      <c r="I238" s="11">
        <v>4559353.66</v>
      </c>
      <c r="J238" s="11">
        <v>6541.1</v>
      </c>
      <c r="K238" s="11">
        <v>6541.1</v>
      </c>
      <c r="L238" s="11">
        <v>6541.1</v>
      </c>
      <c r="M238" s="11">
        <v>6541.1</v>
      </c>
      <c r="N238" s="18">
        <v>7481105.4699999997</v>
      </c>
      <c r="O238" s="21">
        <v>7481105.4699999997</v>
      </c>
      <c r="P238" s="21">
        <v>6485.1</v>
      </c>
      <c r="Q238" s="27">
        <f t="shared" si="80"/>
        <v>0.99143874883429395</v>
      </c>
    </row>
    <row r="239" spans="1:17" ht="103.5" customHeight="1" x14ac:dyDescent="0.2">
      <c r="A239" s="9" t="s">
        <v>297</v>
      </c>
      <c r="B239" s="3" t="s">
        <v>19</v>
      </c>
      <c r="C239" s="3" t="s">
        <v>11</v>
      </c>
      <c r="D239" s="3" t="s">
        <v>194</v>
      </c>
      <c r="E239" s="3" t="s">
        <v>23</v>
      </c>
      <c r="F239" s="3" t="s">
        <v>298</v>
      </c>
      <c r="G239" s="10" t="s">
        <v>0</v>
      </c>
      <c r="H239" s="11"/>
      <c r="I239" s="11">
        <v>21405188.140000001</v>
      </c>
      <c r="J239" s="11">
        <f>J240</f>
        <v>22825.3</v>
      </c>
      <c r="K239" s="11"/>
      <c r="L239" s="11"/>
      <c r="M239" s="11">
        <f>M240</f>
        <v>22825.3</v>
      </c>
      <c r="N239" s="18">
        <f t="shared" ref="N239:O240" si="101">N240</f>
        <v>22825.4</v>
      </c>
      <c r="O239" s="21">
        <f t="shared" si="101"/>
        <v>22825.4</v>
      </c>
      <c r="P239" s="21">
        <f>P240</f>
        <v>22825.3</v>
      </c>
      <c r="Q239" s="27">
        <f t="shared" si="80"/>
        <v>1</v>
      </c>
    </row>
    <row r="240" spans="1:17" ht="48" customHeight="1" x14ac:dyDescent="0.2">
      <c r="A240" s="9" t="s">
        <v>38</v>
      </c>
      <c r="B240" s="3" t="s">
        <v>19</v>
      </c>
      <c r="C240" s="3" t="s">
        <v>11</v>
      </c>
      <c r="D240" s="3" t="s">
        <v>194</v>
      </c>
      <c r="E240" s="3" t="s">
        <v>23</v>
      </c>
      <c r="F240" s="3" t="s">
        <v>298</v>
      </c>
      <c r="G240" s="3" t="s">
        <v>39</v>
      </c>
      <c r="H240" s="11"/>
      <c r="I240" s="11">
        <v>21405188.140000001</v>
      </c>
      <c r="J240" s="11">
        <f>J241</f>
        <v>22825.3</v>
      </c>
      <c r="K240" s="11"/>
      <c r="L240" s="11"/>
      <c r="M240" s="11">
        <f>M241</f>
        <v>22825.3</v>
      </c>
      <c r="N240" s="18">
        <f t="shared" si="101"/>
        <v>22825.4</v>
      </c>
      <c r="O240" s="21">
        <f t="shared" si="101"/>
        <v>22825.4</v>
      </c>
      <c r="P240" s="21">
        <f>P241</f>
        <v>22825.3</v>
      </c>
      <c r="Q240" s="27">
        <f t="shared" si="80"/>
        <v>1</v>
      </c>
    </row>
    <row r="241" spans="1:17" ht="48" customHeight="1" x14ac:dyDescent="0.2">
      <c r="A241" s="9" t="s">
        <v>40</v>
      </c>
      <c r="B241" s="3" t="s">
        <v>19</v>
      </c>
      <c r="C241" s="3" t="s">
        <v>11</v>
      </c>
      <c r="D241" s="3" t="s">
        <v>194</v>
      </c>
      <c r="E241" s="3" t="s">
        <v>23</v>
      </c>
      <c r="F241" s="3" t="s">
        <v>298</v>
      </c>
      <c r="G241" s="3" t="s">
        <v>41</v>
      </c>
      <c r="H241" s="11"/>
      <c r="I241" s="11">
        <v>21405188.140000001</v>
      </c>
      <c r="J241" s="11">
        <v>22825.3</v>
      </c>
      <c r="K241" s="11">
        <v>22825.4</v>
      </c>
      <c r="L241" s="11">
        <v>22825.4</v>
      </c>
      <c r="M241" s="11">
        <v>22825.3</v>
      </c>
      <c r="N241" s="11">
        <v>22825.4</v>
      </c>
      <c r="O241" s="11">
        <v>22825.4</v>
      </c>
      <c r="P241" s="11">
        <v>22825.3</v>
      </c>
      <c r="Q241" s="27">
        <f t="shared" si="80"/>
        <v>1</v>
      </c>
    </row>
    <row r="242" spans="1:17" ht="64.5" customHeight="1" x14ac:dyDescent="0.2">
      <c r="A242" s="9" t="s">
        <v>195</v>
      </c>
      <c r="B242" s="3" t="s">
        <v>19</v>
      </c>
      <c r="C242" s="3" t="s">
        <v>11</v>
      </c>
      <c r="D242" s="3" t="s">
        <v>194</v>
      </c>
      <c r="E242" s="3" t="s">
        <v>23</v>
      </c>
      <c r="F242" s="3" t="s">
        <v>197</v>
      </c>
      <c r="G242" s="10" t="s">
        <v>0</v>
      </c>
      <c r="H242" s="11">
        <v>10437189.9</v>
      </c>
      <c r="I242" s="11"/>
      <c r="J242" s="11">
        <f>J243</f>
        <v>10299.4</v>
      </c>
      <c r="K242" s="11">
        <v>10437189.9</v>
      </c>
      <c r="L242" s="11"/>
      <c r="M242" s="11">
        <f>M243</f>
        <v>10299.4</v>
      </c>
      <c r="N242" s="18">
        <f t="shared" ref="N242:O243" si="102">N243</f>
        <v>10437189.9</v>
      </c>
      <c r="O242" s="21">
        <f t="shared" si="102"/>
        <v>10437189.9</v>
      </c>
      <c r="P242" s="21">
        <f>P243</f>
        <v>10298</v>
      </c>
      <c r="Q242" s="27">
        <f t="shared" si="80"/>
        <v>0.999864069751636</v>
      </c>
    </row>
    <row r="243" spans="1:17" ht="48" customHeight="1" x14ac:dyDescent="0.2">
      <c r="A243" s="9" t="s">
        <v>38</v>
      </c>
      <c r="B243" s="3" t="s">
        <v>19</v>
      </c>
      <c r="C243" s="3" t="s">
        <v>11</v>
      </c>
      <c r="D243" s="3" t="s">
        <v>194</v>
      </c>
      <c r="E243" s="3" t="s">
        <v>23</v>
      </c>
      <c r="F243" s="3" t="s">
        <v>197</v>
      </c>
      <c r="G243" s="3" t="s">
        <v>39</v>
      </c>
      <c r="H243" s="11">
        <v>10437189.9</v>
      </c>
      <c r="I243" s="11"/>
      <c r="J243" s="11">
        <f>J244</f>
        <v>10299.4</v>
      </c>
      <c r="K243" s="11">
        <v>10437189.9</v>
      </c>
      <c r="L243" s="11"/>
      <c r="M243" s="11">
        <f>M244</f>
        <v>10299.4</v>
      </c>
      <c r="N243" s="18">
        <f t="shared" si="102"/>
        <v>10437189.9</v>
      </c>
      <c r="O243" s="21">
        <f t="shared" si="102"/>
        <v>10437189.9</v>
      </c>
      <c r="P243" s="21">
        <f>P244</f>
        <v>10298</v>
      </c>
      <c r="Q243" s="27">
        <f t="shared" si="80"/>
        <v>0.999864069751636</v>
      </c>
    </row>
    <row r="244" spans="1:17" ht="48" customHeight="1" x14ac:dyDescent="0.2">
      <c r="A244" s="9" t="s">
        <v>40</v>
      </c>
      <c r="B244" s="3" t="s">
        <v>19</v>
      </c>
      <c r="C244" s="3" t="s">
        <v>11</v>
      </c>
      <c r="D244" s="3" t="s">
        <v>194</v>
      </c>
      <c r="E244" s="3" t="s">
        <v>23</v>
      </c>
      <c r="F244" s="3" t="s">
        <v>197</v>
      </c>
      <c r="G244" s="3" t="s">
        <v>41</v>
      </c>
      <c r="H244" s="11">
        <v>10437189.9</v>
      </c>
      <c r="I244" s="11"/>
      <c r="J244" s="11">
        <v>10299.4</v>
      </c>
      <c r="K244" s="11">
        <v>10299.4</v>
      </c>
      <c r="L244" s="11">
        <v>10299.4</v>
      </c>
      <c r="M244" s="11">
        <v>10299.4</v>
      </c>
      <c r="N244" s="18">
        <v>10437189.9</v>
      </c>
      <c r="O244" s="21">
        <v>10437189.9</v>
      </c>
      <c r="P244" s="21">
        <v>10298</v>
      </c>
      <c r="Q244" s="27">
        <f t="shared" si="80"/>
        <v>0.999864069751636</v>
      </c>
    </row>
    <row r="245" spans="1:17" ht="48" customHeight="1" x14ac:dyDescent="0.2">
      <c r="A245" s="4" t="s">
        <v>198</v>
      </c>
      <c r="B245" s="5" t="s">
        <v>19</v>
      </c>
      <c r="C245" s="5" t="s">
        <v>11</v>
      </c>
      <c r="D245" s="5" t="s">
        <v>199</v>
      </c>
      <c r="E245" s="6" t="s">
        <v>0</v>
      </c>
      <c r="F245" s="6" t="s">
        <v>0</v>
      </c>
      <c r="G245" s="6" t="s">
        <v>0</v>
      </c>
      <c r="H245" s="7">
        <v>6000000</v>
      </c>
      <c r="I245" s="7"/>
      <c r="J245" s="7">
        <f>J246</f>
        <v>6304.1</v>
      </c>
      <c r="K245" s="7">
        <v>6000000</v>
      </c>
      <c r="L245" s="7"/>
      <c r="M245" s="7">
        <f>M246</f>
        <v>6304.1</v>
      </c>
      <c r="N245" s="17">
        <f t="shared" ref="N245:O248" si="103">N246</f>
        <v>6000000</v>
      </c>
      <c r="O245" s="20">
        <f t="shared" si="103"/>
        <v>6000000</v>
      </c>
      <c r="P245" s="20">
        <f>P246</f>
        <v>5660.1</v>
      </c>
      <c r="Q245" s="31">
        <f t="shared" si="80"/>
        <v>0.89784426008470675</v>
      </c>
    </row>
    <row r="246" spans="1:17" ht="31.5" customHeight="1" x14ac:dyDescent="0.2">
      <c r="A246" s="4" t="s">
        <v>22</v>
      </c>
      <c r="B246" s="5" t="s">
        <v>19</v>
      </c>
      <c r="C246" s="5" t="s">
        <v>11</v>
      </c>
      <c r="D246" s="5" t="s">
        <v>199</v>
      </c>
      <c r="E246" s="5" t="s">
        <v>23</v>
      </c>
      <c r="F246" s="8" t="s">
        <v>0</v>
      </c>
      <c r="G246" s="8" t="s">
        <v>0</v>
      </c>
      <c r="H246" s="7">
        <v>6000000</v>
      </c>
      <c r="I246" s="7"/>
      <c r="J246" s="7">
        <f>J247</f>
        <v>6304.1</v>
      </c>
      <c r="K246" s="7">
        <v>6000000</v>
      </c>
      <c r="L246" s="7"/>
      <c r="M246" s="7">
        <f>M247</f>
        <v>6304.1</v>
      </c>
      <c r="N246" s="17">
        <f t="shared" si="103"/>
        <v>6000000</v>
      </c>
      <c r="O246" s="20">
        <f t="shared" si="103"/>
        <v>6000000</v>
      </c>
      <c r="P246" s="20">
        <f>P247</f>
        <v>5660.1</v>
      </c>
      <c r="Q246" s="31">
        <f t="shared" si="80"/>
        <v>0.89784426008470675</v>
      </c>
    </row>
    <row r="247" spans="1:17" ht="64.5" customHeight="1" x14ac:dyDescent="0.2">
      <c r="A247" s="9" t="s">
        <v>195</v>
      </c>
      <c r="B247" s="3" t="s">
        <v>19</v>
      </c>
      <c r="C247" s="3" t="s">
        <v>11</v>
      </c>
      <c r="D247" s="3" t="s">
        <v>199</v>
      </c>
      <c r="E247" s="3" t="s">
        <v>23</v>
      </c>
      <c r="F247" s="3" t="s">
        <v>196</v>
      </c>
      <c r="G247" s="10" t="s">
        <v>0</v>
      </c>
      <c r="H247" s="11">
        <v>6000000</v>
      </c>
      <c r="I247" s="11"/>
      <c r="J247" s="11">
        <f>J248</f>
        <v>6304.1</v>
      </c>
      <c r="K247" s="11">
        <v>6000000</v>
      </c>
      <c r="L247" s="11"/>
      <c r="M247" s="11">
        <f>M248</f>
        <v>6304.1</v>
      </c>
      <c r="N247" s="18">
        <f t="shared" si="103"/>
        <v>6000000</v>
      </c>
      <c r="O247" s="21">
        <f t="shared" si="103"/>
        <v>6000000</v>
      </c>
      <c r="P247" s="21">
        <f>P248</f>
        <v>5660.1</v>
      </c>
      <c r="Q247" s="27">
        <f t="shared" si="80"/>
        <v>0.89784426008470675</v>
      </c>
    </row>
    <row r="248" spans="1:17" ht="48" customHeight="1" x14ac:dyDescent="0.2">
      <c r="A248" s="9" t="s">
        <v>38</v>
      </c>
      <c r="B248" s="3" t="s">
        <v>19</v>
      </c>
      <c r="C248" s="3" t="s">
        <v>11</v>
      </c>
      <c r="D248" s="3" t="s">
        <v>199</v>
      </c>
      <c r="E248" s="3" t="s">
        <v>23</v>
      </c>
      <c r="F248" s="3" t="s">
        <v>196</v>
      </c>
      <c r="G248" s="3" t="s">
        <v>39</v>
      </c>
      <c r="H248" s="11">
        <v>6000000</v>
      </c>
      <c r="I248" s="11"/>
      <c r="J248" s="11">
        <f>J249</f>
        <v>6304.1</v>
      </c>
      <c r="K248" s="11">
        <v>6000000</v>
      </c>
      <c r="L248" s="11"/>
      <c r="M248" s="11">
        <f>M249</f>
        <v>6304.1</v>
      </c>
      <c r="N248" s="18">
        <f t="shared" si="103"/>
        <v>6000000</v>
      </c>
      <c r="O248" s="21">
        <f t="shared" si="103"/>
        <v>6000000</v>
      </c>
      <c r="P248" s="21">
        <f>P249</f>
        <v>5660.1</v>
      </c>
      <c r="Q248" s="27">
        <f t="shared" si="80"/>
        <v>0.89784426008470675</v>
      </c>
    </row>
    <row r="249" spans="1:17" ht="48" customHeight="1" x14ac:dyDescent="0.2">
      <c r="A249" s="9" t="s">
        <v>40</v>
      </c>
      <c r="B249" s="3" t="s">
        <v>19</v>
      </c>
      <c r="C249" s="3" t="s">
        <v>11</v>
      </c>
      <c r="D249" s="3" t="s">
        <v>199</v>
      </c>
      <c r="E249" s="3" t="s">
        <v>23</v>
      </c>
      <c r="F249" s="3" t="s">
        <v>196</v>
      </c>
      <c r="G249" s="3" t="s">
        <v>41</v>
      </c>
      <c r="H249" s="11">
        <v>6000000</v>
      </c>
      <c r="I249" s="11"/>
      <c r="J249" s="11">
        <v>6304.1</v>
      </c>
      <c r="K249" s="11">
        <v>6304.1</v>
      </c>
      <c r="L249" s="11">
        <v>6304.1</v>
      </c>
      <c r="M249" s="11">
        <v>6304.1</v>
      </c>
      <c r="N249" s="18">
        <v>6000000</v>
      </c>
      <c r="O249" s="21">
        <v>6000000</v>
      </c>
      <c r="P249" s="21">
        <v>5660.1</v>
      </c>
      <c r="Q249" s="27">
        <f t="shared" si="80"/>
        <v>0.89784426008470675</v>
      </c>
    </row>
    <row r="250" spans="1:17" ht="31.5" customHeight="1" x14ac:dyDescent="0.2">
      <c r="A250" s="4" t="s">
        <v>200</v>
      </c>
      <c r="B250" s="5" t="s">
        <v>19</v>
      </c>
      <c r="C250" s="5" t="s">
        <v>11</v>
      </c>
      <c r="D250" s="5" t="s">
        <v>201</v>
      </c>
      <c r="E250" s="6" t="s">
        <v>0</v>
      </c>
      <c r="F250" s="6" t="s">
        <v>0</v>
      </c>
      <c r="G250" s="6" t="s">
        <v>0</v>
      </c>
      <c r="H250" s="7">
        <v>950000</v>
      </c>
      <c r="I250" s="7">
        <v>600000</v>
      </c>
      <c r="J250" s="7">
        <f>J251</f>
        <v>1550</v>
      </c>
      <c r="K250" s="7">
        <v>950000</v>
      </c>
      <c r="L250" s="7"/>
      <c r="M250" s="7">
        <f>M251</f>
        <v>1550</v>
      </c>
      <c r="N250" s="17">
        <f t="shared" ref="N250:O253" si="104">N251</f>
        <v>1550000</v>
      </c>
      <c r="O250" s="20">
        <f t="shared" si="104"/>
        <v>1550000</v>
      </c>
      <c r="P250" s="20">
        <f>P251</f>
        <v>1265.2</v>
      </c>
      <c r="Q250" s="31">
        <f t="shared" si="80"/>
        <v>0.81625806451612903</v>
      </c>
    </row>
    <row r="251" spans="1:17" ht="31.5" customHeight="1" x14ac:dyDescent="0.2">
      <c r="A251" s="4" t="s">
        <v>22</v>
      </c>
      <c r="B251" s="5" t="s">
        <v>19</v>
      </c>
      <c r="C251" s="5" t="s">
        <v>11</v>
      </c>
      <c r="D251" s="5" t="s">
        <v>201</v>
      </c>
      <c r="E251" s="5" t="s">
        <v>23</v>
      </c>
      <c r="F251" s="8" t="s">
        <v>0</v>
      </c>
      <c r="G251" s="8" t="s">
        <v>0</v>
      </c>
      <c r="H251" s="7">
        <v>950000</v>
      </c>
      <c r="I251" s="7">
        <v>600000</v>
      </c>
      <c r="J251" s="7">
        <f>J252</f>
        <v>1550</v>
      </c>
      <c r="K251" s="7">
        <v>950000</v>
      </c>
      <c r="L251" s="7"/>
      <c r="M251" s="7">
        <f>M252</f>
        <v>1550</v>
      </c>
      <c r="N251" s="17">
        <f t="shared" si="104"/>
        <v>1550000</v>
      </c>
      <c r="O251" s="20">
        <f t="shared" si="104"/>
        <v>1550000</v>
      </c>
      <c r="P251" s="20">
        <f>P252</f>
        <v>1265.2</v>
      </c>
      <c r="Q251" s="31">
        <f t="shared" si="80"/>
        <v>0.81625806451612903</v>
      </c>
    </row>
    <row r="252" spans="1:17" ht="31.5" customHeight="1" x14ac:dyDescent="0.2">
      <c r="A252" s="9" t="s">
        <v>200</v>
      </c>
      <c r="B252" s="3" t="s">
        <v>19</v>
      </c>
      <c r="C252" s="3" t="s">
        <v>11</v>
      </c>
      <c r="D252" s="3" t="s">
        <v>201</v>
      </c>
      <c r="E252" s="3" t="s">
        <v>23</v>
      </c>
      <c r="F252" s="3" t="s">
        <v>202</v>
      </c>
      <c r="G252" s="10" t="s">
        <v>0</v>
      </c>
      <c r="H252" s="11">
        <v>950000</v>
      </c>
      <c r="I252" s="11">
        <v>600000</v>
      </c>
      <c r="J252" s="11">
        <f>J253</f>
        <v>1550</v>
      </c>
      <c r="K252" s="11">
        <v>950000</v>
      </c>
      <c r="L252" s="11"/>
      <c r="M252" s="11">
        <f>M253</f>
        <v>1550</v>
      </c>
      <c r="N252" s="18">
        <f t="shared" si="104"/>
        <v>1550000</v>
      </c>
      <c r="O252" s="21">
        <f t="shared" si="104"/>
        <v>1550000</v>
      </c>
      <c r="P252" s="21">
        <f>P253</f>
        <v>1265.2</v>
      </c>
      <c r="Q252" s="27">
        <f t="shared" si="80"/>
        <v>0.81625806451612903</v>
      </c>
    </row>
    <row r="253" spans="1:17" ht="48" customHeight="1" x14ac:dyDescent="0.2">
      <c r="A253" s="9" t="s">
        <v>38</v>
      </c>
      <c r="B253" s="3" t="s">
        <v>19</v>
      </c>
      <c r="C253" s="3" t="s">
        <v>11</v>
      </c>
      <c r="D253" s="3" t="s">
        <v>201</v>
      </c>
      <c r="E253" s="3" t="s">
        <v>23</v>
      </c>
      <c r="F253" s="3" t="s">
        <v>202</v>
      </c>
      <c r="G253" s="3" t="s">
        <v>39</v>
      </c>
      <c r="H253" s="11">
        <v>950000</v>
      </c>
      <c r="I253" s="11">
        <v>600000</v>
      </c>
      <c r="J253" s="11">
        <f>J254</f>
        <v>1550</v>
      </c>
      <c r="K253" s="11">
        <v>950000</v>
      </c>
      <c r="L253" s="11"/>
      <c r="M253" s="11">
        <f>M254</f>
        <v>1550</v>
      </c>
      <c r="N253" s="18">
        <f t="shared" si="104"/>
        <v>1550000</v>
      </c>
      <c r="O253" s="21">
        <f t="shared" si="104"/>
        <v>1550000</v>
      </c>
      <c r="P253" s="21">
        <f>P254</f>
        <v>1265.2</v>
      </c>
      <c r="Q253" s="27">
        <f t="shared" si="80"/>
        <v>0.81625806451612903</v>
      </c>
    </row>
    <row r="254" spans="1:17" ht="48" customHeight="1" x14ac:dyDescent="0.2">
      <c r="A254" s="9" t="s">
        <v>40</v>
      </c>
      <c r="B254" s="3" t="s">
        <v>19</v>
      </c>
      <c r="C254" s="3" t="s">
        <v>11</v>
      </c>
      <c r="D254" s="3" t="s">
        <v>201</v>
      </c>
      <c r="E254" s="3" t="s">
        <v>23</v>
      </c>
      <c r="F254" s="3" t="s">
        <v>202</v>
      </c>
      <c r="G254" s="3" t="s">
        <v>41</v>
      </c>
      <c r="H254" s="11">
        <v>950000</v>
      </c>
      <c r="I254" s="11">
        <v>600000</v>
      </c>
      <c r="J254" s="11">
        <v>1550</v>
      </c>
      <c r="K254" s="11">
        <v>1550</v>
      </c>
      <c r="L254" s="11">
        <v>1550</v>
      </c>
      <c r="M254" s="11">
        <v>1550</v>
      </c>
      <c r="N254" s="18">
        <v>1550000</v>
      </c>
      <c r="O254" s="21">
        <v>1550000</v>
      </c>
      <c r="P254" s="21">
        <v>1265.2</v>
      </c>
      <c r="Q254" s="27">
        <f t="shared" si="80"/>
        <v>0.81625806451612903</v>
      </c>
    </row>
    <row r="255" spans="1:17" ht="97.5" customHeight="1" x14ac:dyDescent="0.2">
      <c r="A255" s="4" t="s">
        <v>203</v>
      </c>
      <c r="B255" s="5" t="s">
        <v>19</v>
      </c>
      <c r="C255" s="5" t="s">
        <v>11</v>
      </c>
      <c r="D255" s="5" t="s">
        <v>204</v>
      </c>
      <c r="E255" s="6" t="s">
        <v>0</v>
      </c>
      <c r="F255" s="6" t="s">
        <v>0</v>
      </c>
      <c r="G255" s="6" t="s">
        <v>0</v>
      </c>
      <c r="H255" s="7">
        <v>2398723</v>
      </c>
      <c r="I255" s="7">
        <v>3185000</v>
      </c>
      <c r="J255" s="7">
        <f>J256</f>
        <v>5741.8</v>
      </c>
      <c r="K255" s="7">
        <v>2398723</v>
      </c>
      <c r="L255" s="7"/>
      <c r="M255" s="7">
        <f>M256</f>
        <v>5741.8</v>
      </c>
      <c r="N255" s="17">
        <f t="shared" ref="N255:O255" si="105">N256</f>
        <v>4884980.7</v>
      </c>
      <c r="O255" s="20">
        <f t="shared" si="105"/>
        <v>4884980.7</v>
      </c>
      <c r="P255" s="20">
        <f>P256</f>
        <v>2135.9</v>
      </c>
      <c r="Q255" s="31">
        <f t="shared" si="80"/>
        <v>0.37199136159392526</v>
      </c>
    </row>
    <row r="256" spans="1:17" ht="31.5" customHeight="1" x14ac:dyDescent="0.2">
      <c r="A256" s="4" t="s">
        <v>22</v>
      </c>
      <c r="B256" s="5" t="s">
        <v>19</v>
      </c>
      <c r="C256" s="5" t="s">
        <v>11</v>
      </c>
      <c r="D256" s="5" t="s">
        <v>204</v>
      </c>
      <c r="E256" s="5" t="s">
        <v>23</v>
      </c>
      <c r="F256" s="8" t="s">
        <v>0</v>
      </c>
      <c r="G256" s="8" t="s">
        <v>0</v>
      </c>
      <c r="H256" s="7">
        <v>2398723</v>
      </c>
      <c r="I256" s="7">
        <v>3185000</v>
      </c>
      <c r="J256" s="7">
        <f>J257+J260+J263+J266</f>
        <v>5741.8</v>
      </c>
      <c r="K256" s="7">
        <v>2398723</v>
      </c>
      <c r="L256" s="7"/>
      <c r="M256" s="7">
        <f>M257+M260+M263+M266</f>
        <v>5741.8</v>
      </c>
      <c r="N256" s="7">
        <f t="shared" ref="N256" si="106">N257+N260+N263+N266</f>
        <v>4884980.7</v>
      </c>
      <c r="O256" s="7">
        <f t="shared" ref="O256" si="107">O257+O260+O263+O266</f>
        <v>4884980.7</v>
      </c>
      <c r="P256" s="7">
        <f>P257+P260+P263+P266</f>
        <v>2135.9</v>
      </c>
      <c r="Q256" s="31">
        <f t="shared" si="80"/>
        <v>0.37199136159392526</v>
      </c>
    </row>
    <row r="257" spans="1:17" ht="48" customHeight="1" x14ac:dyDescent="0.2">
      <c r="A257" s="9" t="s">
        <v>205</v>
      </c>
      <c r="B257" s="3" t="s">
        <v>19</v>
      </c>
      <c r="C257" s="3" t="s">
        <v>11</v>
      </c>
      <c r="D257" s="3" t="s">
        <v>204</v>
      </c>
      <c r="E257" s="3" t="s">
        <v>23</v>
      </c>
      <c r="F257" s="3" t="s">
        <v>206</v>
      </c>
      <c r="G257" s="10" t="s">
        <v>0</v>
      </c>
      <c r="H257" s="11">
        <v>500000</v>
      </c>
      <c r="I257" s="11">
        <v>2685000</v>
      </c>
      <c r="J257" s="11">
        <f>J258</f>
        <v>3185</v>
      </c>
      <c r="K257" s="11">
        <v>500000</v>
      </c>
      <c r="L257" s="11"/>
      <c r="M257" s="11">
        <f>M258</f>
        <v>3185</v>
      </c>
      <c r="N257" s="18">
        <f t="shared" ref="N257:O258" si="108">N258</f>
        <v>3185000</v>
      </c>
      <c r="O257" s="21">
        <f t="shared" si="108"/>
        <v>3185000</v>
      </c>
      <c r="P257" s="21">
        <f>P258</f>
        <v>275.60000000000002</v>
      </c>
      <c r="Q257" s="27">
        <f t="shared" si="80"/>
        <v>8.653061224489797E-2</v>
      </c>
    </row>
    <row r="258" spans="1:17" ht="48" customHeight="1" x14ac:dyDescent="0.2">
      <c r="A258" s="9" t="s">
        <v>38</v>
      </c>
      <c r="B258" s="3" t="s">
        <v>19</v>
      </c>
      <c r="C258" s="3" t="s">
        <v>11</v>
      </c>
      <c r="D258" s="3" t="s">
        <v>204</v>
      </c>
      <c r="E258" s="3" t="s">
        <v>23</v>
      </c>
      <c r="F258" s="3" t="s">
        <v>206</v>
      </c>
      <c r="G258" s="3" t="s">
        <v>39</v>
      </c>
      <c r="H258" s="11">
        <v>500000</v>
      </c>
      <c r="I258" s="11">
        <v>2685000</v>
      </c>
      <c r="J258" s="11">
        <f>J259</f>
        <v>3185</v>
      </c>
      <c r="K258" s="11">
        <v>500000</v>
      </c>
      <c r="L258" s="11"/>
      <c r="M258" s="11">
        <f>M259</f>
        <v>3185</v>
      </c>
      <c r="N258" s="18">
        <f t="shared" si="108"/>
        <v>3185000</v>
      </c>
      <c r="O258" s="21">
        <f t="shared" si="108"/>
        <v>3185000</v>
      </c>
      <c r="P258" s="21">
        <f>P259</f>
        <v>275.60000000000002</v>
      </c>
      <c r="Q258" s="27">
        <f t="shared" si="80"/>
        <v>8.653061224489797E-2</v>
      </c>
    </row>
    <row r="259" spans="1:17" ht="48" customHeight="1" x14ac:dyDescent="0.2">
      <c r="A259" s="9" t="s">
        <v>40</v>
      </c>
      <c r="B259" s="3" t="s">
        <v>19</v>
      </c>
      <c r="C259" s="3" t="s">
        <v>11</v>
      </c>
      <c r="D259" s="3" t="s">
        <v>204</v>
      </c>
      <c r="E259" s="3" t="s">
        <v>23</v>
      </c>
      <c r="F259" s="3" t="s">
        <v>206</v>
      </c>
      <c r="G259" s="3" t="s">
        <v>41</v>
      </c>
      <c r="H259" s="11">
        <v>500000</v>
      </c>
      <c r="I259" s="11">
        <v>2685000</v>
      </c>
      <c r="J259" s="11">
        <v>3185</v>
      </c>
      <c r="K259" s="11">
        <v>3185</v>
      </c>
      <c r="L259" s="11">
        <v>3185</v>
      </c>
      <c r="M259" s="11">
        <v>3185</v>
      </c>
      <c r="N259" s="18">
        <v>3185000</v>
      </c>
      <c r="O259" s="21">
        <v>3185000</v>
      </c>
      <c r="P259" s="21">
        <v>275.60000000000002</v>
      </c>
      <c r="Q259" s="27">
        <f t="shared" si="80"/>
        <v>8.653061224489797E-2</v>
      </c>
    </row>
    <row r="260" spans="1:17" ht="31.5" customHeight="1" x14ac:dyDescent="0.2">
      <c r="A260" s="9" t="s">
        <v>207</v>
      </c>
      <c r="B260" s="3" t="s">
        <v>19</v>
      </c>
      <c r="C260" s="3" t="s">
        <v>11</v>
      </c>
      <c r="D260" s="3" t="s">
        <v>204</v>
      </c>
      <c r="E260" s="3" t="s">
        <v>23</v>
      </c>
      <c r="F260" s="3" t="s">
        <v>208</v>
      </c>
      <c r="G260" s="10" t="s">
        <v>0</v>
      </c>
      <c r="H260" s="11">
        <v>150000</v>
      </c>
      <c r="I260" s="11"/>
      <c r="J260" s="11">
        <f>J261</f>
        <v>150</v>
      </c>
      <c r="K260" s="11">
        <v>150000</v>
      </c>
      <c r="L260" s="11"/>
      <c r="M260" s="11">
        <f>M261</f>
        <v>150</v>
      </c>
      <c r="N260" s="18">
        <f t="shared" ref="N260:O261" si="109">N261</f>
        <v>150000</v>
      </c>
      <c r="O260" s="21">
        <f t="shared" si="109"/>
        <v>150000</v>
      </c>
      <c r="P260" s="21">
        <f>P261</f>
        <v>120</v>
      </c>
      <c r="Q260" s="27">
        <f t="shared" si="80"/>
        <v>0.8</v>
      </c>
    </row>
    <row r="261" spans="1:17" ht="48" customHeight="1" x14ac:dyDescent="0.2">
      <c r="A261" s="9" t="s">
        <v>38</v>
      </c>
      <c r="B261" s="3" t="s">
        <v>19</v>
      </c>
      <c r="C261" s="3" t="s">
        <v>11</v>
      </c>
      <c r="D261" s="3" t="s">
        <v>204</v>
      </c>
      <c r="E261" s="3" t="s">
        <v>23</v>
      </c>
      <c r="F261" s="3" t="s">
        <v>208</v>
      </c>
      <c r="G261" s="3" t="s">
        <v>39</v>
      </c>
      <c r="H261" s="11">
        <v>150000</v>
      </c>
      <c r="I261" s="11"/>
      <c r="J261" s="11">
        <f>J262</f>
        <v>150</v>
      </c>
      <c r="K261" s="11">
        <v>150000</v>
      </c>
      <c r="L261" s="11"/>
      <c r="M261" s="11">
        <f>M262</f>
        <v>150</v>
      </c>
      <c r="N261" s="18">
        <f t="shared" si="109"/>
        <v>150000</v>
      </c>
      <c r="O261" s="21">
        <f t="shared" si="109"/>
        <v>150000</v>
      </c>
      <c r="P261" s="21">
        <f>P262</f>
        <v>120</v>
      </c>
      <c r="Q261" s="27">
        <f t="shared" si="80"/>
        <v>0.8</v>
      </c>
    </row>
    <row r="262" spans="1:17" ht="48" customHeight="1" x14ac:dyDescent="0.2">
      <c r="A262" s="9" t="s">
        <v>40</v>
      </c>
      <c r="B262" s="3" t="s">
        <v>19</v>
      </c>
      <c r="C262" s="3" t="s">
        <v>11</v>
      </c>
      <c r="D262" s="3" t="s">
        <v>204</v>
      </c>
      <c r="E262" s="3" t="s">
        <v>23</v>
      </c>
      <c r="F262" s="3" t="s">
        <v>208</v>
      </c>
      <c r="G262" s="3" t="s">
        <v>41</v>
      </c>
      <c r="H262" s="11">
        <v>150000</v>
      </c>
      <c r="I262" s="11"/>
      <c r="J262" s="11">
        <v>150</v>
      </c>
      <c r="K262" s="11">
        <v>150</v>
      </c>
      <c r="L262" s="11">
        <v>150</v>
      </c>
      <c r="M262" s="11">
        <v>150</v>
      </c>
      <c r="N262" s="18">
        <v>150000</v>
      </c>
      <c r="O262" s="21">
        <v>150000</v>
      </c>
      <c r="P262" s="21">
        <v>120</v>
      </c>
      <c r="Q262" s="27">
        <f t="shared" si="80"/>
        <v>0.8</v>
      </c>
    </row>
    <row r="263" spans="1:17" ht="48" customHeight="1" x14ac:dyDescent="0.2">
      <c r="A263" s="9" t="s">
        <v>209</v>
      </c>
      <c r="B263" s="3" t="s">
        <v>19</v>
      </c>
      <c r="C263" s="3" t="s">
        <v>11</v>
      </c>
      <c r="D263" s="3" t="s">
        <v>204</v>
      </c>
      <c r="E263" s="3" t="s">
        <v>23</v>
      </c>
      <c r="F263" s="3" t="s">
        <v>210</v>
      </c>
      <c r="G263" s="10" t="s">
        <v>0</v>
      </c>
      <c r="H263" s="11">
        <v>1049123</v>
      </c>
      <c r="I263" s="11">
        <v>500000</v>
      </c>
      <c r="J263" s="11">
        <f>J264</f>
        <v>1549.1</v>
      </c>
      <c r="K263" s="11">
        <v>1049123</v>
      </c>
      <c r="L263" s="11"/>
      <c r="M263" s="11">
        <f>M264</f>
        <v>1549.1</v>
      </c>
      <c r="N263" s="18">
        <f t="shared" ref="N263:O264" si="110">N264</f>
        <v>1549123</v>
      </c>
      <c r="O263" s="21">
        <f t="shared" si="110"/>
        <v>1549123</v>
      </c>
      <c r="P263" s="21">
        <f>P264</f>
        <v>882.6</v>
      </c>
      <c r="Q263" s="27">
        <f t="shared" si="80"/>
        <v>0.5697501775224324</v>
      </c>
    </row>
    <row r="264" spans="1:17" ht="48" customHeight="1" x14ac:dyDescent="0.2">
      <c r="A264" s="9" t="s">
        <v>38</v>
      </c>
      <c r="B264" s="3" t="s">
        <v>19</v>
      </c>
      <c r="C264" s="3" t="s">
        <v>11</v>
      </c>
      <c r="D264" s="3" t="s">
        <v>204</v>
      </c>
      <c r="E264" s="3" t="s">
        <v>23</v>
      </c>
      <c r="F264" s="3" t="s">
        <v>210</v>
      </c>
      <c r="G264" s="3" t="s">
        <v>39</v>
      </c>
      <c r="H264" s="11">
        <v>1049123</v>
      </c>
      <c r="I264" s="11">
        <v>500000</v>
      </c>
      <c r="J264" s="11">
        <f>J265</f>
        <v>1549.1</v>
      </c>
      <c r="K264" s="11">
        <v>1049123</v>
      </c>
      <c r="L264" s="11"/>
      <c r="M264" s="11">
        <f>M265</f>
        <v>1549.1</v>
      </c>
      <c r="N264" s="18">
        <f t="shared" si="110"/>
        <v>1549123</v>
      </c>
      <c r="O264" s="21">
        <f t="shared" si="110"/>
        <v>1549123</v>
      </c>
      <c r="P264" s="21">
        <f>P265</f>
        <v>882.6</v>
      </c>
      <c r="Q264" s="27">
        <f t="shared" si="80"/>
        <v>0.5697501775224324</v>
      </c>
    </row>
    <row r="265" spans="1:17" ht="48" customHeight="1" x14ac:dyDescent="0.2">
      <c r="A265" s="9" t="s">
        <v>40</v>
      </c>
      <c r="B265" s="3" t="s">
        <v>19</v>
      </c>
      <c r="C265" s="3" t="s">
        <v>11</v>
      </c>
      <c r="D265" s="3" t="s">
        <v>204</v>
      </c>
      <c r="E265" s="3" t="s">
        <v>23</v>
      </c>
      <c r="F265" s="3" t="s">
        <v>210</v>
      </c>
      <c r="G265" s="3" t="s">
        <v>41</v>
      </c>
      <c r="H265" s="11">
        <v>1049123</v>
      </c>
      <c r="I265" s="11">
        <v>500000</v>
      </c>
      <c r="J265" s="11">
        <v>1549.1</v>
      </c>
      <c r="K265" s="11">
        <v>1549.1</v>
      </c>
      <c r="L265" s="11">
        <v>1549.1</v>
      </c>
      <c r="M265" s="11">
        <v>1549.1</v>
      </c>
      <c r="N265" s="18">
        <v>1549123</v>
      </c>
      <c r="O265" s="21">
        <v>1549123</v>
      </c>
      <c r="P265" s="21">
        <v>882.6</v>
      </c>
      <c r="Q265" s="27">
        <f t="shared" ref="Q265:Q328" si="111">P265/M265</f>
        <v>0.5697501775224324</v>
      </c>
    </row>
    <row r="266" spans="1:17" ht="81" customHeight="1" x14ac:dyDescent="0.2">
      <c r="A266" s="9" t="s">
        <v>211</v>
      </c>
      <c r="B266" s="3" t="s">
        <v>19</v>
      </c>
      <c r="C266" s="3" t="s">
        <v>11</v>
      </c>
      <c r="D266" s="3" t="s">
        <v>204</v>
      </c>
      <c r="E266" s="3" t="s">
        <v>23</v>
      </c>
      <c r="F266" s="3" t="s">
        <v>212</v>
      </c>
      <c r="G266" s="10" t="s">
        <v>0</v>
      </c>
      <c r="H266" s="11">
        <v>699600</v>
      </c>
      <c r="I266" s="11"/>
      <c r="J266" s="11">
        <f>J267</f>
        <v>857.7</v>
      </c>
      <c r="K266" s="11">
        <v>699600</v>
      </c>
      <c r="L266" s="11"/>
      <c r="M266" s="11">
        <f>M267</f>
        <v>857.7</v>
      </c>
      <c r="N266" s="18">
        <f t="shared" ref="N266:P267" si="112">N267</f>
        <v>857.7</v>
      </c>
      <c r="O266" s="21">
        <f t="shared" si="112"/>
        <v>857.7</v>
      </c>
      <c r="P266" s="21">
        <f>P267</f>
        <v>857.7</v>
      </c>
      <c r="Q266" s="27">
        <f t="shared" si="111"/>
        <v>1</v>
      </c>
    </row>
    <row r="267" spans="1:17" ht="48" customHeight="1" x14ac:dyDescent="0.2">
      <c r="A267" s="9" t="s">
        <v>38</v>
      </c>
      <c r="B267" s="3" t="s">
        <v>19</v>
      </c>
      <c r="C267" s="3" t="s">
        <v>11</v>
      </c>
      <c r="D267" s="3" t="s">
        <v>204</v>
      </c>
      <c r="E267" s="3" t="s">
        <v>23</v>
      </c>
      <c r="F267" s="3" t="s">
        <v>212</v>
      </c>
      <c r="G267" s="3" t="s">
        <v>39</v>
      </c>
      <c r="H267" s="11">
        <v>699600</v>
      </c>
      <c r="I267" s="11"/>
      <c r="J267" s="11">
        <f>J268</f>
        <v>857.7</v>
      </c>
      <c r="K267" s="11">
        <f t="shared" ref="K267:M267" si="113">K268</f>
        <v>857.7</v>
      </c>
      <c r="L267" s="11">
        <f t="shared" si="113"/>
        <v>857.7</v>
      </c>
      <c r="M267" s="11">
        <f t="shared" si="113"/>
        <v>857.7</v>
      </c>
      <c r="N267" s="11">
        <f t="shared" si="112"/>
        <v>857.7</v>
      </c>
      <c r="O267" s="11">
        <f t="shared" si="112"/>
        <v>857.7</v>
      </c>
      <c r="P267" s="11">
        <f t="shared" si="112"/>
        <v>857.7</v>
      </c>
      <c r="Q267" s="27">
        <f t="shared" si="111"/>
        <v>1</v>
      </c>
    </row>
    <row r="268" spans="1:17" ht="48" customHeight="1" x14ac:dyDescent="0.2">
      <c r="A268" s="9" t="s">
        <v>40</v>
      </c>
      <c r="B268" s="3" t="s">
        <v>19</v>
      </c>
      <c r="C268" s="3" t="s">
        <v>11</v>
      </c>
      <c r="D268" s="3" t="s">
        <v>204</v>
      </c>
      <c r="E268" s="3" t="s">
        <v>23</v>
      </c>
      <c r="F268" s="3" t="s">
        <v>212</v>
      </c>
      <c r="G268" s="3" t="s">
        <v>41</v>
      </c>
      <c r="H268" s="11">
        <v>699600</v>
      </c>
      <c r="I268" s="11"/>
      <c r="J268" s="11">
        <v>857.7</v>
      </c>
      <c r="K268" s="11">
        <v>857.7</v>
      </c>
      <c r="L268" s="11">
        <v>857.7</v>
      </c>
      <c r="M268" s="11">
        <v>857.7</v>
      </c>
      <c r="N268" s="11">
        <v>857.7</v>
      </c>
      <c r="O268" s="11">
        <v>857.7</v>
      </c>
      <c r="P268" s="11">
        <v>857.7</v>
      </c>
      <c r="Q268" s="27">
        <f t="shared" si="111"/>
        <v>1</v>
      </c>
    </row>
    <row r="269" spans="1:17" ht="31.5" customHeight="1" x14ac:dyDescent="0.2">
      <c r="A269" s="4" t="s">
        <v>213</v>
      </c>
      <c r="B269" s="5" t="s">
        <v>19</v>
      </c>
      <c r="C269" s="5" t="s">
        <v>11</v>
      </c>
      <c r="D269" s="5" t="s">
        <v>214</v>
      </c>
      <c r="E269" s="6" t="s">
        <v>0</v>
      </c>
      <c r="F269" s="6" t="s">
        <v>0</v>
      </c>
      <c r="G269" s="6" t="s">
        <v>0</v>
      </c>
      <c r="H269" s="7">
        <v>13353761</v>
      </c>
      <c r="I269" s="7">
        <v>10491762.1</v>
      </c>
      <c r="J269" s="7">
        <f>J270</f>
        <v>27201.1</v>
      </c>
      <c r="K269" s="7">
        <v>13353761</v>
      </c>
      <c r="L269" s="7">
        <v>1188783.55</v>
      </c>
      <c r="M269" s="7">
        <f>M270</f>
        <v>27201.1</v>
      </c>
      <c r="N269" s="17">
        <f t="shared" ref="N269:O269" si="114">N270</f>
        <v>5324061</v>
      </c>
      <c r="O269" s="20">
        <f t="shared" si="114"/>
        <v>5324061</v>
      </c>
      <c r="P269" s="20">
        <f>P270</f>
        <v>26023.8</v>
      </c>
      <c r="Q269" s="31">
        <f t="shared" si="111"/>
        <v>0.95671866211292933</v>
      </c>
    </row>
    <row r="270" spans="1:17" ht="31.5" customHeight="1" x14ac:dyDescent="0.2">
      <c r="A270" s="4" t="s">
        <v>22</v>
      </c>
      <c r="B270" s="5" t="s">
        <v>19</v>
      </c>
      <c r="C270" s="5" t="s">
        <v>11</v>
      </c>
      <c r="D270" s="5" t="s">
        <v>214</v>
      </c>
      <c r="E270" s="5" t="s">
        <v>23</v>
      </c>
      <c r="F270" s="8" t="s">
        <v>0</v>
      </c>
      <c r="G270" s="8" t="s">
        <v>0</v>
      </c>
      <c r="H270" s="7">
        <v>13353761</v>
      </c>
      <c r="I270" s="7">
        <v>10491762.1</v>
      </c>
      <c r="J270" s="7">
        <f>J271+J274+J277+J280+J283</f>
        <v>27201.1</v>
      </c>
      <c r="K270" s="7">
        <v>13353761</v>
      </c>
      <c r="L270" s="7">
        <v>1188783.55</v>
      </c>
      <c r="M270" s="7">
        <f>M271+M274+M277+M280+M283</f>
        <v>27201.1</v>
      </c>
      <c r="N270" s="17">
        <f t="shared" ref="N270:O270" si="115">N271+N274+N277+N280+N283</f>
        <v>5324061</v>
      </c>
      <c r="O270" s="20">
        <f t="shared" si="115"/>
        <v>5324061</v>
      </c>
      <c r="P270" s="20">
        <f>P271+P274+P277+P280+P283</f>
        <v>26023.8</v>
      </c>
      <c r="Q270" s="31">
        <f t="shared" si="111"/>
        <v>0.95671866211292933</v>
      </c>
    </row>
    <row r="271" spans="1:17" ht="31.5" customHeight="1" x14ac:dyDescent="0.2">
      <c r="A271" s="9" t="s">
        <v>215</v>
      </c>
      <c r="B271" s="3" t="s">
        <v>19</v>
      </c>
      <c r="C271" s="3" t="s">
        <v>11</v>
      </c>
      <c r="D271" s="3" t="s">
        <v>214</v>
      </c>
      <c r="E271" s="3" t="s">
        <v>23</v>
      </c>
      <c r="F271" s="3" t="s">
        <v>216</v>
      </c>
      <c r="G271" s="10" t="s">
        <v>0</v>
      </c>
      <c r="H271" s="11">
        <v>5323761</v>
      </c>
      <c r="I271" s="11"/>
      <c r="J271" s="11">
        <f>J272</f>
        <v>7723.6</v>
      </c>
      <c r="K271" s="11">
        <v>5323761</v>
      </c>
      <c r="L271" s="11"/>
      <c r="M271" s="11">
        <f>M272</f>
        <v>7723.6</v>
      </c>
      <c r="N271" s="18">
        <f t="shared" ref="N271:O272" si="116">N272</f>
        <v>5323761</v>
      </c>
      <c r="O271" s="21">
        <f t="shared" si="116"/>
        <v>5323761</v>
      </c>
      <c r="P271" s="21">
        <f>P272</f>
        <v>6730.6</v>
      </c>
      <c r="Q271" s="27">
        <f t="shared" si="111"/>
        <v>0.87143301051323219</v>
      </c>
    </row>
    <row r="272" spans="1:17" ht="48" customHeight="1" x14ac:dyDescent="0.2">
      <c r="A272" s="9" t="s">
        <v>38</v>
      </c>
      <c r="B272" s="3" t="s">
        <v>19</v>
      </c>
      <c r="C272" s="3" t="s">
        <v>11</v>
      </c>
      <c r="D272" s="3" t="s">
        <v>214</v>
      </c>
      <c r="E272" s="3" t="s">
        <v>23</v>
      </c>
      <c r="F272" s="3" t="s">
        <v>216</v>
      </c>
      <c r="G272" s="3" t="s">
        <v>39</v>
      </c>
      <c r="H272" s="11">
        <v>5323761</v>
      </c>
      <c r="I272" s="11"/>
      <c r="J272" s="11">
        <f>J273</f>
        <v>7723.6</v>
      </c>
      <c r="K272" s="11">
        <v>5323761</v>
      </c>
      <c r="L272" s="11"/>
      <c r="M272" s="11">
        <f>M273</f>
        <v>7723.6</v>
      </c>
      <c r="N272" s="18">
        <f t="shared" si="116"/>
        <v>5323761</v>
      </c>
      <c r="O272" s="21">
        <f t="shared" si="116"/>
        <v>5323761</v>
      </c>
      <c r="P272" s="21">
        <f>P273</f>
        <v>6730.6</v>
      </c>
      <c r="Q272" s="27">
        <f t="shared" si="111"/>
        <v>0.87143301051323219</v>
      </c>
    </row>
    <row r="273" spans="1:17" ht="48" customHeight="1" x14ac:dyDescent="0.2">
      <c r="A273" s="9" t="s">
        <v>40</v>
      </c>
      <c r="B273" s="3" t="s">
        <v>19</v>
      </c>
      <c r="C273" s="3" t="s">
        <v>11</v>
      </c>
      <c r="D273" s="3" t="s">
        <v>214</v>
      </c>
      <c r="E273" s="3" t="s">
        <v>23</v>
      </c>
      <c r="F273" s="3" t="s">
        <v>216</v>
      </c>
      <c r="G273" s="3" t="s">
        <v>41</v>
      </c>
      <c r="H273" s="11">
        <v>5323761</v>
      </c>
      <c r="I273" s="11"/>
      <c r="J273" s="11">
        <v>7723.6</v>
      </c>
      <c r="K273" s="11">
        <v>7723.7</v>
      </c>
      <c r="L273" s="11">
        <v>7723.7</v>
      </c>
      <c r="M273" s="11">
        <v>7723.6</v>
      </c>
      <c r="N273" s="18">
        <v>5323761</v>
      </c>
      <c r="O273" s="21">
        <v>5323761</v>
      </c>
      <c r="P273" s="21">
        <v>6730.6</v>
      </c>
      <c r="Q273" s="27">
        <f t="shared" si="111"/>
        <v>0.87143301051323219</v>
      </c>
    </row>
    <row r="274" spans="1:17" ht="56.25" customHeight="1" x14ac:dyDescent="0.2">
      <c r="A274" s="9" t="s">
        <v>217</v>
      </c>
      <c r="B274" s="3" t="s">
        <v>19</v>
      </c>
      <c r="C274" s="3" t="s">
        <v>11</v>
      </c>
      <c r="D274" s="3" t="s">
        <v>214</v>
      </c>
      <c r="E274" s="3" t="s">
        <v>23</v>
      </c>
      <c r="F274" s="3" t="s">
        <v>218</v>
      </c>
      <c r="G274" s="10" t="s">
        <v>0</v>
      </c>
      <c r="H274" s="11">
        <v>1400000</v>
      </c>
      <c r="I274" s="11">
        <v>2265000</v>
      </c>
      <c r="J274" s="11">
        <f>J275</f>
        <v>3665</v>
      </c>
      <c r="K274" s="11">
        <v>1400000</v>
      </c>
      <c r="L274" s="11"/>
      <c r="M274" s="11">
        <f>M275</f>
        <v>3665</v>
      </c>
      <c r="N274" s="18">
        <f t="shared" ref="N274:O275" si="117">N275</f>
        <v>0</v>
      </c>
      <c r="O274" s="21">
        <f t="shared" si="117"/>
        <v>0</v>
      </c>
      <c r="P274" s="21">
        <f>P275</f>
        <v>3612.6</v>
      </c>
      <c r="Q274" s="27">
        <f t="shared" si="111"/>
        <v>0.98570259208731237</v>
      </c>
    </row>
    <row r="275" spans="1:17" ht="48" customHeight="1" x14ac:dyDescent="0.2">
      <c r="A275" s="9" t="s">
        <v>38</v>
      </c>
      <c r="B275" s="3" t="s">
        <v>19</v>
      </c>
      <c r="C275" s="3" t="s">
        <v>11</v>
      </c>
      <c r="D275" s="3" t="s">
        <v>214</v>
      </c>
      <c r="E275" s="3" t="s">
        <v>23</v>
      </c>
      <c r="F275" s="3" t="s">
        <v>218</v>
      </c>
      <c r="G275" s="3" t="s">
        <v>39</v>
      </c>
      <c r="H275" s="11">
        <v>1400000</v>
      </c>
      <c r="I275" s="11">
        <v>2265000</v>
      </c>
      <c r="J275" s="11">
        <f>J276</f>
        <v>3665</v>
      </c>
      <c r="K275" s="11">
        <v>1400000</v>
      </c>
      <c r="L275" s="11"/>
      <c r="M275" s="11">
        <f>M276</f>
        <v>3665</v>
      </c>
      <c r="N275" s="18">
        <f t="shared" si="117"/>
        <v>0</v>
      </c>
      <c r="O275" s="21">
        <f t="shared" si="117"/>
        <v>0</v>
      </c>
      <c r="P275" s="21">
        <f>P276</f>
        <v>3612.6</v>
      </c>
      <c r="Q275" s="27">
        <f t="shared" si="111"/>
        <v>0.98570259208731237</v>
      </c>
    </row>
    <row r="276" spans="1:17" ht="48" customHeight="1" x14ac:dyDescent="0.2">
      <c r="A276" s="9" t="s">
        <v>40</v>
      </c>
      <c r="B276" s="3" t="s">
        <v>19</v>
      </c>
      <c r="C276" s="3" t="s">
        <v>11</v>
      </c>
      <c r="D276" s="3" t="s">
        <v>214</v>
      </c>
      <c r="E276" s="3" t="s">
        <v>23</v>
      </c>
      <c r="F276" s="3" t="s">
        <v>218</v>
      </c>
      <c r="G276" s="3" t="s">
        <v>41</v>
      </c>
      <c r="H276" s="11">
        <v>1400000</v>
      </c>
      <c r="I276" s="11">
        <v>2265000</v>
      </c>
      <c r="J276" s="11">
        <v>3665</v>
      </c>
      <c r="K276" s="11">
        <v>3665</v>
      </c>
      <c r="L276" s="11">
        <v>3665</v>
      </c>
      <c r="M276" s="11">
        <v>3665</v>
      </c>
      <c r="N276" s="18"/>
      <c r="O276" s="21"/>
      <c r="P276" s="21">
        <v>3612.6</v>
      </c>
      <c r="Q276" s="27">
        <f t="shared" si="111"/>
        <v>0.98570259208731237</v>
      </c>
    </row>
    <row r="277" spans="1:17" ht="31.5" customHeight="1" x14ac:dyDescent="0.2">
      <c r="A277" s="9" t="s">
        <v>219</v>
      </c>
      <c r="B277" s="3" t="s">
        <v>19</v>
      </c>
      <c r="C277" s="3" t="s">
        <v>11</v>
      </c>
      <c r="D277" s="3" t="s">
        <v>214</v>
      </c>
      <c r="E277" s="3" t="s">
        <v>23</v>
      </c>
      <c r="F277" s="3" t="s">
        <v>220</v>
      </c>
      <c r="G277" s="10" t="s">
        <v>0</v>
      </c>
      <c r="H277" s="11">
        <v>1630000</v>
      </c>
      <c r="I277" s="11">
        <v>142598.76</v>
      </c>
      <c r="J277" s="11">
        <f>J278</f>
        <v>1772.6</v>
      </c>
      <c r="K277" s="11">
        <v>1630000</v>
      </c>
      <c r="L277" s="11"/>
      <c r="M277" s="11">
        <f>M278</f>
        <v>1772.6</v>
      </c>
      <c r="N277" s="18">
        <f t="shared" ref="N277:O278" si="118">N278</f>
        <v>0</v>
      </c>
      <c r="O277" s="21">
        <f t="shared" si="118"/>
        <v>0</v>
      </c>
      <c r="P277" s="21">
        <f>P278</f>
        <v>1664.3</v>
      </c>
      <c r="Q277" s="27">
        <f t="shared" si="111"/>
        <v>0.93890330587837079</v>
      </c>
    </row>
    <row r="278" spans="1:17" ht="48" customHeight="1" x14ac:dyDescent="0.2">
      <c r="A278" s="9" t="s">
        <v>38</v>
      </c>
      <c r="B278" s="3" t="s">
        <v>19</v>
      </c>
      <c r="C278" s="3" t="s">
        <v>11</v>
      </c>
      <c r="D278" s="3" t="s">
        <v>214</v>
      </c>
      <c r="E278" s="3" t="s">
        <v>23</v>
      </c>
      <c r="F278" s="3" t="s">
        <v>220</v>
      </c>
      <c r="G278" s="3" t="s">
        <v>39</v>
      </c>
      <c r="H278" s="11">
        <v>1630000</v>
      </c>
      <c r="I278" s="11">
        <v>142598.76</v>
      </c>
      <c r="J278" s="11">
        <f>J279</f>
        <v>1772.6</v>
      </c>
      <c r="K278" s="11">
        <v>1630000</v>
      </c>
      <c r="L278" s="11"/>
      <c r="M278" s="11">
        <f>M279</f>
        <v>1772.6</v>
      </c>
      <c r="N278" s="18">
        <f t="shared" si="118"/>
        <v>0</v>
      </c>
      <c r="O278" s="21">
        <f t="shared" si="118"/>
        <v>0</v>
      </c>
      <c r="P278" s="21">
        <f>P279</f>
        <v>1664.3</v>
      </c>
      <c r="Q278" s="27">
        <f t="shared" si="111"/>
        <v>0.93890330587837079</v>
      </c>
    </row>
    <row r="279" spans="1:17" ht="48" customHeight="1" x14ac:dyDescent="0.2">
      <c r="A279" s="9" t="s">
        <v>40</v>
      </c>
      <c r="B279" s="3" t="s">
        <v>19</v>
      </c>
      <c r="C279" s="3" t="s">
        <v>11</v>
      </c>
      <c r="D279" s="3" t="s">
        <v>214</v>
      </c>
      <c r="E279" s="3" t="s">
        <v>23</v>
      </c>
      <c r="F279" s="3" t="s">
        <v>220</v>
      </c>
      <c r="G279" s="3" t="s">
        <v>41</v>
      </c>
      <c r="H279" s="11">
        <v>1630000</v>
      </c>
      <c r="I279" s="11">
        <v>142598.76</v>
      </c>
      <c r="J279" s="11">
        <v>1772.6</v>
      </c>
      <c r="K279" s="11">
        <v>1772.6</v>
      </c>
      <c r="L279" s="11">
        <v>1772.6</v>
      </c>
      <c r="M279" s="11">
        <v>1772.6</v>
      </c>
      <c r="N279" s="18"/>
      <c r="O279" s="21"/>
      <c r="P279" s="21">
        <v>1664.3</v>
      </c>
      <c r="Q279" s="27">
        <f t="shared" si="111"/>
        <v>0.93890330587837079</v>
      </c>
    </row>
    <row r="280" spans="1:17" ht="42.75" customHeight="1" x14ac:dyDescent="0.2">
      <c r="A280" s="9" t="s">
        <v>221</v>
      </c>
      <c r="B280" s="3" t="s">
        <v>19</v>
      </c>
      <c r="C280" s="3" t="s">
        <v>11</v>
      </c>
      <c r="D280" s="3" t="s">
        <v>214</v>
      </c>
      <c r="E280" s="3" t="s">
        <v>23</v>
      </c>
      <c r="F280" s="3" t="s">
        <v>222</v>
      </c>
      <c r="G280" s="10" t="s">
        <v>0</v>
      </c>
      <c r="H280" s="11">
        <v>5000000</v>
      </c>
      <c r="I280" s="11">
        <v>8084163.3399999999</v>
      </c>
      <c r="J280" s="11">
        <f>J281</f>
        <v>13739.9</v>
      </c>
      <c r="K280" s="11">
        <v>5000000</v>
      </c>
      <c r="L280" s="11">
        <v>1188783.55</v>
      </c>
      <c r="M280" s="11">
        <f>M281</f>
        <v>13739.9</v>
      </c>
      <c r="N280" s="18">
        <f t="shared" ref="N280:O281" si="119">N281</f>
        <v>0</v>
      </c>
      <c r="O280" s="21">
        <f t="shared" si="119"/>
        <v>0</v>
      </c>
      <c r="P280" s="21">
        <f>P281</f>
        <v>13716.3</v>
      </c>
      <c r="Q280" s="27">
        <f t="shared" si="111"/>
        <v>0.9982823746897721</v>
      </c>
    </row>
    <row r="281" spans="1:17" ht="48" customHeight="1" x14ac:dyDescent="0.2">
      <c r="A281" s="9" t="s">
        <v>38</v>
      </c>
      <c r="B281" s="3" t="s">
        <v>19</v>
      </c>
      <c r="C281" s="3" t="s">
        <v>11</v>
      </c>
      <c r="D281" s="3" t="s">
        <v>214</v>
      </c>
      <c r="E281" s="3" t="s">
        <v>23</v>
      </c>
      <c r="F281" s="3" t="s">
        <v>222</v>
      </c>
      <c r="G281" s="3" t="s">
        <v>39</v>
      </c>
      <c r="H281" s="11">
        <v>5000000</v>
      </c>
      <c r="I281" s="11">
        <v>8084163.3399999999</v>
      </c>
      <c r="J281" s="11">
        <f>J282</f>
        <v>13739.9</v>
      </c>
      <c r="K281" s="11">
        <v>5000000</v>
      </c>
      <c r="L281" s="11">
        <v>1188783.55</v>
      </c>
      <c r="M281" s="11">
        <f>M282</f>
        <v>13739.9</v>
      </c>
      <c r="N281" s="18">
        <f t="shared" si="119"/>
        <v>0</v>
      </c>
      <c r="O281" s="21">
        <f t="shared" si="119"/>
        <v>0</v>
      </c>
      <c r="P281" s="21">
        <f>P282</f>
        <v>13716.3</v>
      </c>
      <c r="Q281" s="27">
        <f t="shared" si="111"/>
        <v>0.9982823746897721</v>
      </c>
    </row>
    <row r="282" spans="1:17" ht="48" customHeight="1" x14ac:dyDescent="0.2">
      <c r="A282" s="9" t="s">
        <v>40</v>
      </c>
      <c r="B282" s="3" t="s">
        <v>19</v>
      </c>
      <c r="C282" s="3" t="s">
        <v>11</v>
      </c>
      <c r="D282" s="3" t="s">
        <v>214</v>
      </c>
      <c r="E282" s="3" t="s">
        <v>23</v>
      </c>
      <c r="F282" s="3" t="s">
        <v>222</v>
      </c>
      <c r="G282" s="3" t="s">
        <v>41</v>
      </c>
      <c r="H282" s="11">
        <v>5000000</v>
      </c>
      <c r="I282" s="11">
        <v>8084163.3399999999</v>
      </c>
      <c r="J282" s="11">
        <v>13739.9</v>
      </c>
      <c r="K282" s="11">
        <v>13739.9</v>
      </c>
      <c r="L282" s="11">
        <v>13739.9</v>
      </c>
      <c r="M282" s="11">
        <v>13739.9</v>
      </c>
      <c r="N282" s="18"/>
      <c r="O282" s="21"/>
      <c r="P282" s="21">
        <v>13716.3</v>
      </c>
      <c r="Q282" s="27">
        <f t="shared" si="111"/>
        <v>0.9982823746897721</v>
      </c>
    </row>
    <row r="283" spans="1:17" ht="48" customHeight="1" x14ac:dyDescent="0.2">
      <c r="A283" s="9" t="s">
        <v>313</v>
      </c>
      <c r="B283" s="26" t="s">
        <v>19</v>
      </c>
      <c r="C283" s="26" t="s">
        <v>11</v>
      </c>
      <c r="D283" s="26" t="s">
        <v>214</v>
      </c>
      <c r="E283" s="26" t="s">
        <v>23</v>
      </c>
      <c r="F283" s="26" t="s">
        <v>314</v>
      </c>
      <c r="G283" s="26"/>
      <c r="H283" s="11"/>
      <c r="I283" s="11"/>
      <c r="J283" s="11">
        <f>J284</f>
        <v>300</v>
      </c>
      <c r="K283" s="11"/>
      <c r="L283" s="11"/>
      <c r="M283" s="11">
        <f>M284</f>
        <v>300</v>
      </c>
      <c r="N283" s="18">
        <f t="shared" ref="N283:O284" si="120">N284</f>
        <v>300</v>
      </c>
      <c r="O283" s="21">
        <f t="shared" si="120"/>
        <v>300</v>
      </c>
      <c r="P283" s="21">
        <f>P284</f>
        <v>300</v>
      </c>
      <c r="Q283" s="27">
        <f t="shared" si="111"/>
        <v>1</v>
      </c>
    </row>
    <row r="284" spans="1:17" ht="48" customHeight="1" x14ac:dyDescent="0.2">
      <c r="A284" s="9" t="s">
        <v>38</v>
      </c>
      <c r="B284" s="26" t="s">
        <v>19</v>
      </c>
      <c r="C284" s="26" t="s">
        <v>11</v>
      </c>
      <c r="D284" s="26" t="s">
        <v>214</v>
      </c>
      <c r="E284" s="26" t="s">
        <v>23</v>
      </c>
      <c r="F284" s="26" t="s">
        <v>314</v>
      </c>
      <c r="G284" s="26" t="s">
        <v>39</v>
      </c>
      <c r="H284" s="11"/>
      <c r="I284" s="11"/>
      <c r="J284" s="11">
        <f>J285</f>
        <v>300</v>
      </c>
      <c r="K284" s="11"/>
      <c r="L284" s="11"/>
      <c r="M284" s="11">
        <f>M285</f>
        <v>300</v>
      </c>
      <c r="N284" s="18">
        <f t="shared" si="120"/>
        <v>300</v>
      </c>
      <c r="O284" s="21">
        <f t="shared" si="120"/>
        <v>300</v>
      </c>
      <c r="P284" s="21">
        <f>P285</f>
        <v>300</v>
      </c>
      <c r="Q284" s="27">
        <f t="shared" si="111"/>
        <v>1</v>
      </c>
    </row>
    <row r="285" spans="1:17" ht="48" customHeight="1" x14ac:dyDescent="0.2">
      <c r="A285" s="9" t="s">
        <v>40</v>
      </c>
      <c r="B285" s="26" t="s">
        <v>19</v>
      </c>
      <c r="C285" s="26" t="s">
        <v>11</v>
      </c>
      <c r="D285" s="26" t="s">
        <v>214</v>
      </c>
      <c r="E285" s="26" t="s">
        <v>23</v>
      </c>
      <c r="F285" s="26" t="s">
        <v>314</v>
      </c>
      <c r="G285" s="26" t="s">
        <v>41</v>
      </c>
      <c r="H285" s="11"/>
      <c r="I285" s="11"/>
      <c r="J285" s="11">
        <v>300</v>
      </c>
      <c r="K285" s="11">
        <v>300</v>
      </c>
      <c r="L285" s="11">
        <v>300</v>
      </c>
      <c r="M285" s="11">
        <v>300</v>
      </c>
      <c r="N285" s="11">
        <v>300</v>
      </c>
      <c r="O285" s="11">
        <v>300</v>
      </c>
      <c r="P285" s="11">
        <v>300</v>
      </c>
      <c r="Q285" s="27">
        <f t="shared" si="111"/>
        <v>1</v>
      </c>
    </row>
    <row r="286" spans="1:17" ht="31.5" customHeight="1" x14ac:dyDescent="0.2">
      <c r="A286" s="4" t="s">
        <v>223</v>
      </c>
      <c r="B286" s="5" t="s">
        <v>19</v>
      </c>
      <c r="C286" s="5" t="s">
        <v>11</v>
      </c>
      <c r="D286" s="5" t="s">
        <v>224</v>
      </c>
      <c r="E286" s="6" t="s">
        <v>0</v>
      </c>
      <c r="F286" s="6" t="s">
        <v>0</v>
      </c>
      <c r="G286" s="6" t="s">
        <v>0</v>
      </c>
      <c r="H286" s="7">
        <v>969697</v>
      </c>
      <c r="I286" s="7">
        <v>1032303</v>
      </c>
      <c r="J286" s="7">
        <f>J287</f>
        <v>2229.3000000000002</v>
      </c>
      <c r="K286" s="7">
        <v>969697</v>
      </c>
      <c r="L286" s="7"/>
      <c r="M286" s="7">
        <f>M287</f>
        <v>2229.3000000000002</v>
      </c>
      <c r="N286" s="17">
        <f t="shared" ref="N286:O286" si="121">N287</f>
        <v>2079.3000000000002</v>
      </c>
      <c r="O286" s="20">
        <f t="shared" si="121"/>
        <v>2079.3000000000002</v>
      </c>
      <c r="P286" s="20">
        <f>P287</f>
        <v>2215.3000000000002</v>
      </c>
      <c r="Q286" s="31">
        <f t="shared" si="111"/>
        <v>0.99372000179428521</v>
      </c>
    </row>
    <row r="287" spans="1:17" ht="31.5" customHeight="1" x14ac:dyDescent="0.2">
      <c r="A287" s="4" t="s">
        <v>22</v>
      </c>
      <c r="B287" s="5" t="s">
        <v>19</v>
      </c>
      <c r="C287" s="5" t="s">
        <v>11</v>
      </c>
      <c r="D287" s="5" t="s">
        <v>224</v>
      </c>
      <c r="E287" s="5" t="s">
        <v>23</v>
      </c>
      <c r="F287" s="8" t="s">
        <v>0</v>
      </c>
      <c r="G287" s="8" t="s">
        <v>0</v>
      </c>
      <c r="H287" s="7">
        <v>969697</v>
      </c>
      <c r="I287" s="7">
        <v>1032303</v>
      </c>
      <c r="J287" s="7">
        <f>J291+J294+J288</f>
        <v>2229.3000000000002</v>
      </c>
      <c r="K287" s="7">
        <v>969697</v>
      </c>
      <c r="L287" s="7"/>
      <c r="M287" s="7">
        <f>M291+M294+M288</f>
        <v>2229.3000000000002</v>
      </c>
      <c r="N287" s="17">
        <f t="shared" ref="N287:O287" si="122">N291+N294+N288</f>
        <v>2079.3000000000002</v>
      </c>
      <c r="O287" s="20">
        <f t="shared" si="122"/>
        <v>2079.3000000000002</v>
      </c>
      <c r="P287" s="20">
        <f>P291+P294+P288</f>
        <v>2215.3000000000002</v>
      </c>
      <c r="Q287" s="31">
        <f t="shared" si="111"/>
        <v>0.99372000179428521</v>
      </c>
    </row>
    <row r="288" spans="1:17" ht="31.5" customHeight="1" x14ac:dyDescent="0.2">
      <c r="A288" s="9" t="s">
        <v>315</v>
      </c>
      <c r="B288" s="3" t="s">
        <v>19</v>
      </c>
      <c r="C288" s="3" t="s">
        <v>11</v>
      </c>
      <c r="D288" s="3" t="s">
        <v>224</v>
      </c>
      <c r="E288" s="3" t="s">
        <v>23</v>
      </c>
      <c r="F288" s="3">
        <v>81740</v>
      </c>
      <c r="G288" s="8"/>
      <c r="H288" s="7"/>
      <c r="I288" s="7"/>
      <c r="J288" s="11">
        <f>J289</f>
        <v>149</v>
      </c>
      <c r="K288" s="7"/>
      <c r="L288" s="7"/>
      <c r="M288" s="11">
        <f>M289</f>
        <v>149</v>
      </c>
      <c r="N288" s="18">
        <f t="shared" ref="N288:O289" si="123">N289</f>
        <v>149</v>
      </c>
      <c r="O288" s="21">
        <f t="shared" si="123"/>
        <v>149</v>
      </c>
      <c r="P288" s="21">
        <f>P289</f>
        <v>149</v>
      </c>
      <c r="Q288" s="27">
        <f t="shared" si="111"/>
        <v>1</v>
      </c>
    </row>
    <row r="289" spans="1:17" ht="48.75" customHeight="1" x14ac:dyDescent="0.2">
      <c r="A289" s="9" t="s">
        <v>38</v>
      </c>
      <c r="B289" s="26" t="s">
        <v>19</v>
      </c>
      <c r="C289" s="26" t="s">
        <v>11</v>
      </c>
      <c r="D289" s="26" t="s">
        <v>224</v>
      </c>
      <c r="E289" s="26" t="s">
        <v>23</v>
      </c>
      <c r="F289" s="26" t="s">
        <v>316</v>
      </c>
      <c r="G289" s="3">
        <v>200</v>
      </c>
      <c r="H289" s="7"/>
      <c r="I289" s="7"/>
      <c r="J289" s="11">
        <f>J290</f>
        <v>149</v>
      </c>
      <c r="K289" s="7"/>
      <c r="L289" s="7"/>
      <c r="M289" s="11">
        <f>M290</f>
        <v>149</v>
      </c>
      <c r="N289" s="18">
        <f t="shared" si="123"/>
        <v>149</v>
      </c>
      <c r="O289" s="21">
        <f t="shared" si="123"/>
        <v>149</v>
      </c>
      <c r="P289" s="21">
        <f>P290</f>
        <v>149</v>
      </c>
      <c r="Q289" s="27">
        <f t="shared" si="111"/>
        <v>1</v>
      </c>
    </row>
    <row r="290" spans="1:17" ht="62.25" customHeight="1" x14ac:dyDescent="0.2">
      <c r="A290" s="9" t="s">
        <v>40</v>
      </c>
      <c r="B290" s="26" t="s">
        <v>19</v>
      </c>
      <c r="C290" s="26" t="s">
        <v>11</v>
      </c>
      <c r="D290" s="26" t="s">
        <v>224</v>
      </c>
      <c r="E290" s="26" t="s">
        <v>23</v>
      </c>
      <c r="F290" s="26" t="s">
        <v>316</v>
      </c>
      <c r="G290" s="3">
        <v>240</v>
      </c>
      <c r="H290" s="7"/>
      <c r="I290" s="7"/>
      <c r="J290" s="11">
        <v>149</v>
      </c>
      <c r="K290" s="11">
        <v>149</v>
      </c>
      <c r="L290" s="11">
        <v>149</v>
      </c>
      <c r="M290" s="11">
        <v>149</v>
      </c>
      <c r="N290" s="11">
        <v>149</v>
      </c>
      <c r="O290" s="11">
        <v>149</v>
      </c>
      <c r="P290" s="11">
        <v>149</v>
      </c>
      <c r="Q290" s="27">
        <f t="shared" si="111"/>
        <v>1</v>
      </c>
    </row>
    <row r="291" spans="1:17" ht="51" customHeight="1" x14ac:dyDescent="0.2">
      <c r="A291" s="9" t="s">
        <v>225</v>
      </c>
      <c r="B291" s="3" t="s">
        <v>19</v>
      </c>
      <c r="C291" s="3" t="s">
        <v>11</v>
      </c>
      <c r="D291" s="3" t="s">
        <v>224</v>
      </c>
      <c r="E291" s="3" t="s">
        <v>23</v>
      </c>
      <c r="F291" s="3">
        <v>81800</v>
      </c>
      <c r="G291" s="10" t="s">
        <v>0</v>
      </c>
      <c r="H291" s="7"/>
      <c r="I291" s="11">
        <v>150000</v>
      </c>
      <c r="J291" s="11">
        <f>J292</f>
        <v>150</v>
      </c>
      <c r="K291" s="11"/>
      <c r="L291" s="11"/>
      <c r="M291" s="11">
        <f>M292</f>
        <v>150</v>
      </c>
      <c r="N291" s="18">
        <f t="shared" ref="N291:O292" si="124">N292</f>
        <v>0</v>
      </c>
      <c r="O291" s="21">
        <f t="shared" si="124"/>
        <v>0</v>
      </c>
      <c r="P291" s="21">
        <f>P292</f>
        <v>136</v>
      </c>
      <c r="Q291" s="27">
        <f t="shared" si="111"/>
        <v>0.90666666666666662</v>
      </c>
    </row>
    <row r="292" spans="1:17" ht="52.5" customHeight="1" x14ac:dyDescent="0.2">
      <c r="A292" s="9" t="s">
        <v>38</v>
      </c>
      <c r="B292" s="3" t="s">
        <v>19</v>
      </c>
      <c r="C292" s="3" t="s">
        <v>11</v>
      </c>
      <c r="D292" s="3" t="s">
        <v>224</v>
      </c>
      <c r="E292" s="3" t="s">
        <v>23</v>
      </c>
      <c r="F292" s="3">
        <v>81800</v>
      </c>
      <c r="G292" s="3" t="s">
        <v>39</v>
      </c>
      <c r="H292" s="7"/>
      <c r="I292" s="11">
        <v>150000</v>
      </c>
      <c r="J292" s="11">
        <f>J293</f>
        <v>150</v>
      </c>
      <c r="K292" s="11"/>
      <c r="L292" s="11"/>
      <c r="M292" s="11">
        <f>M293</f>
        <v>150</v>
      </c>
      <c r="N292" s="18">
        <f t="shared" si="124"/>
        <v>0</v>
      </c>
      <c r="O292" s="21">
        <f t="shared" si="124"/>
        <v>0</v>
      </c>
      <c r="P292" s="21">
        <f>P293</f>
        <v>136</v>
      </c>
      <c r="Q292" s="27">
        <f t="shared" si="111"/>
        <v>0.90666666666666662</v>
      </c>
    </row>
    <row r="293" spans="1:17" ht="51.75" customHeight="1" x14ac:dyDescent="0.2">
      <c r="A293" s="9" t="s">
        <v>40</v>
      </c>
      <c r="B293" s="3" t="s">
        <v>19</v>
      </c>
      <c r="C293" s="3" t="s">
        <v>11</v>
      </c>
      <c r="D293" s="3" t="s">
        <v>224</v>
      </c>
      <c r="E293" s="3" t="s">
        <v>23</v>
      </c>
      <c r="F293" s="3">
        <v>81800</v>
      </c>
      <c r="G293" s="3" t="s">
        <v>41</v>
      </c>
      <c r="H293" s="7"/>
      <c r="I293" s="11">
        <v>150000</v>
      </c>
      <c r="J293" s="11">
        <v>150</v>
      </c>
      <c r="K293" s="11">
        <v>150</v>
      </c>
      <c r="L293" s="11">
        <v>150</v>
      </c>
      <c r="M293" s="11">
        <v>150</v>
      </c>
      <c r="N293" s="18"/>
      <c r="O293" s="21"/>
      <c r="P293" s="21">
        <v>136</v>
      </c>
      <c r="Q293" s="27">
        <f t="shared" si="111"/>
        <v>0.90666666666666662</v>
      </c>
    </row>
    <row r="294" spans="1:17" ht="31.5" customHeight="1" x14ac:dyDescent="0.2">
      <c r="A294" s="9" t="s">
        <v>225</v>
      </c>
      <c r="B294" s="3" t="s">
        <v>19</v>
      </c>
      <c r="C294" s="3" t="s">
        <v>11</v>
      </c>
      <c r="D294" s="3" t="s">
        <v>224</v>
      </c>
      <c r="E294" s="3" t="s">
        <v>23</v>
      </c>
      <c r="F294" s="3" t="s">
        <v>226</v>
      </c>
      <c r="G294" s="10" t="s">
        <v>0</v>
      </c>
      <c r="H294" s="11">
        <v>969697</v>
      </c>
      <c r="I294" s="11">
        <v>882303</v>
      </c>
      <c r="J294" s="11">
        <f>J295</f>
        <v>1930.3</v>
      </c>
      <c r="K294" s="11">
        <v>969697</v>
      </c>
      <c r="L294" s="11"/>
      <c r="M294" s="11">
        <f>M295</f>
        <v>1930.3</v>
      </c>
      <c r="N294" s="18">
        <f t="shared" ref="N294:O295" si="125">N295</f>
        <v>1930.3</v>
      </c>
      <c r="O294" s="21">
        <f t="shared" si="125"/>
        <v>1930.3</v>
      </c>
      <c r="P294" s="21">
        <f>P295</f>
        <v>1930.3</v>
      </c>
      <c r="Q294" s="27">
        <f t="shared" si="111"/>
        <v>1</v>
      </c>
    </row>
    <row r="295" spans="1:17" ht="48" customHeight="1" x14ac:dyDescent="0.2">
      <c r="A295" s="9" t="s">
        <v>38</v>
      </c>
      <c r="B295" s="3" t="s">
        <v>19</v>
      </c>
      <c r="C295" s="3" t="s">
        <v>11</v>
      </c>
      <c r="D295" s="3" t="s">
        <v>224</v>
      </c>
      <c r="E295" s="3" t="s">
        <v>23</v>
      </c>
      <c r="F295" s="3" t="s">
        <v>226</v>
      </c>
      <c r="G295" s="3" t="s">
        <v>39</v>
      </c>
      <c r="H295" s="11">
        <v>969697</v>
      </c>
      <c r="I295" s="11">
        <v>882303</v>
      </c>
      <c r="J295" s="11">
        <f>J296</f>
        <v>1930.3</v>
      </c>
      <c r="K295" s="11">
        <v>969697</v>
      </c>
      <c r="L295" s="11"/>
      <c r="M295" s="11">
        <f>M296</f>
        <v>1930.3</v>
      </c>
      <c r="N295" s="18">
        <f t="shared" si="125"/>
        <v>1930.3</v>
      </c>
      <c r="O295" s="21">
        <f t="shared" si="125"/>
        <v>1930.3</v>
      </c>
      <c r="P295" s="21">
        <f>P296</f>
        <v>1930.3</v>
      </c>
      <c r="Q295" s="27">
        <f t="shared" si="111"/>
        <v>1</v>
      </c>
    </row>
    <row r="296" spans="1:17" ht="48" customHeight="1" x14ac:dyDescent="0.2">
      <c r="A296" s="9" t="s">
        <v>40</v>
      </c>
      <c r="B296" s="3" t="s">
        <v>19</v>
      </c>
      <c r="C296" s="3" t="s">
        <v>11</v>
      </c>
      <c r="D296" s="3" t="s">
        <v>224</v>
      </c>
      <c r="E296" s="3" t="s">
        <v>23</v>
      </c>
      <c r="F296" s="3" t="s">
        <v>226</v>
      </c>
      <c r="G296" s="3" t="s">
        <v>41</v>
      </c>
      <c r="H296" s="11">
        <v>969697</v>
      </c>
      <c r="I296" s="11">
        <v>882303</v>
      </c>
      <c r="J296" s="11">
        <v>1930.3</v>
      </c>
      <c r="K296" s="11">
        <v>1930.3</v>
      </c>
      <c r="L296" s="11">
        <v>1930.3</v>
      </c>
      <c r="M296" s="11">
        <v>1930.3</v>
      </c>
      <c r="N296" s="11">
        <v>1930.3</v>
      </c>
      <c r="O296" s="11">
        <v>1930.3</v>
      </c>
      <c r="P296" s="11">
        <v>1930.3</v>
      </c>
      <c r="Q296" s="27">
        <f t="shared" si="111"/>
        <v>1</v>
      </c>
    </row>
    <row r="297" spans="1:17" ht="130.35" customHeight="1" x14ac:dyDescent="0.2">
      <c r="A297" s="4" t="s">
        <v>227</v>
      </c>
      <c r="B297" s="5" t="s">
        <v>19</v>
      </c>
      <c r="C297" s="5" t="s">
        <v>11</v>
      </c>
      <c r="D297" s="5" t="s">
        <v>228</v>
      </c>
      <c r="E297" s="6" t="s">
        <v>0</v>
      </c>
      <c r="F297" s="6" t="s">
        <v>0</v>
      </c>
      <c r="G297" s="6" t="s">
        <v>0</v>
      </c>
      <c r="H297" s="7">
        <v>80634</v>
      </c>
      <c r="I297" s="7">
        <v>76747666.159999996</v>
      </c>
      <c r="J297" s="7">
        <f>J298</f>
        <v>80129.7</v>
      </c>
      <c r="K297" s="7">
        <v>80634</v>
      </c>
      <c r="L297" s="7">
        <v>1144549.77</v>
      </c>
      <c r="M297" s="7">
        <f>M298</f>
        <v>80129.7</v>
      </c>
      <c r="N297" s="17">
        <f t="shared" ref="N297:O297" si="126">N298</f>
        <v>3300.4</v>
      </c>
      <c r="O297" s="20">
        <f t="shared" si="126"/>
        <v>3300.4</v>
      </c>
      <c r="P297" s="20">
        <f>P298</f>
        <v>76299.099999999991</v>
      </c>
      <c r="Q297" s="31">
        <f t="shared" si="111"/>
        <v>0.9521950038500081</v>
      </c>
    </row>
    <row r="298" spans="1:17" ht="31.5" customHeight="1" x14ac:dyDescent="0.2">
      <c r="A298" s="4" t="s">
        <v>22</v>
      </c>
      <c r="B298" s="5" t="s">
        <v>19</v>
      </c>
      <c r="C298" s="5" t="s">
        <v>11</v>
      </c>
      <c r="D298" s="5" t="s">
        <v>228</v>
      </c>
      <c r="E298" s="5" t="s">
        <v>23</v>
      </c>
      <c r="F298" s="8" t="s">
        <v>0</v>
      </c>
      <c r="G298" s="8" t="s">
        <v>0</v>
      </c>
      <c r="H298" s="7">
        <v>80634</v>
      </c>
      <c r="I298" s="7">
        <v>76748666.159999996</v>
      </c>
      <c r="J298" s="7">
        <f>J299+J302+J305</f>
        <v>80129.7</v>
      </c>
      <c r="K298" s="7">
        <v>80634</v>
      </c>
      <c r="L298" s="7">
        <v>1144549.77</v>
      </c>
      <c r="M298" s="7">
        <f>M299+M302+M305</f>
        <v>80129.7</v>
      </c>
      <c r="N298" s="17">
        <f t="shared" ref="N298:O298" si="127">N299+N302+N305</f>
        <v>3300.4</v>
      </c>
      <c r="O298" s="20">
        <f t="shared" si="127"/>
        <v>3300.4</v>
      </c>
      <c r="P298" s="20">
        <f>P299+P302+P305</f>
        <v>76299.099999999991</v>
      </c>
      <c r="Q298" s="31">
        <f t="shared" si="111"/>
        <v>0.9521950038500081</v>
      </c>
    </row>
    <row r="299" spans="1:17" ht="31.5" customHeight="1" x14ac:dyDescent="0.2">
      <c r="A299" s="9" t="s">
        <v>229</v>
      </c>
      <c r="B299" s="3" t="s">
        <v>19</v>
      </c>
      <c r="C299" s="3" t="s">
        <v>11</v>
      </c>
      <c r="D299" s="3" t="s">
        <v>228</v>
      </c>
      <c r="E299" s="3" t="s">
        <v>23</v>
      </c>
      <c r="F299" s="3" t="s">
        <v>230</v>
      </c>
      <c r="G299" s="10" t="s">
        <v>0</v>
      </c>
      <c r="H299" s="11">
        <v>80634</v>
      </c>
      <c r="I299" s="11">
        <v>2226134.6800000002</v>
      </c>
      <c r="J299" s="11">
        <f>J300</f>
        <v>2306.8000000000002</v>
      </c>
      <c r="K299" s="11">
        <v>80634</v>
      </c>
      <c r="L299" s="11">
        <v>1144549.77</v>
      </c>
      <c r="M299" s="11">
        <f>M300</f>
        <v>2306.8000000000002</v>
      </c>
      <c r="N299" s="18">
        <f t="shared" ref="N299:O300" si="128">N300</f>
        <v>0</v>
      </c>
      <c r="O299" s="21">
        <f t="shared" si="128"/>
        <v>0</v>
      </c>
      <c r="P299" s="21">
        <f>P300</f>
        <v>1995</v>
      </c>
      <c r="Q299" s="27">
        <f t="shared" si="111"/>
        <v>0.86483440263568578</v>
      </c>
    </row>
    <row r="300" spans="1:17" ht="48" customHeight="1" x14ac:dyDescent="0.2">
      <c r="A300" s="9" t="s">
        <v>38</v>
      </c>
      <c r="B300" s="3" t="s">
        <v>19</v>
      </c>
      <c r="C300" s="3" t="s">
        <v>11</v>
      </c>
      <c r="D300" s="3" t="s">
        <v>228</v>
      </c>
      <c r="E300" s="3" t="s">
        <v>23</v>
      </c>
      <c r="F300" s="3" t="s">
        <v>230</v>
      </c>
      <c r="G300" s="3" t="s">
        <v>39</v>
      </c>
      <c r="H300" s="11">
        <v>80634</v>
      </c>
      <c r="I300" s="11">
        <v>2226134.6800000002</v>
      </c>
      <c r="J300" s="11">
        <f>J301</f>
        <v>2306.8000000000002</v>
      </c>
      <c r="K300" s="11">
        <v>80634</v>
      </c>
      <c r="L300" s="11">
        <v>1144549.77</v>
      </c>
      <c r="M300" s="11">
        <f>M301</f>
        <v>2306.8000000000002</v>
      </c>
      <c r="N300" s="18">
        <f t="shared" si="128"/>
        <v>0</v>
      </c>
      <c r="O300" s="21">
        <f t="shared" si="128"/>
        <v>0</v>
      </c>
      <c r="P300" s="21">
        <f>P301</f>
        <v>1995</v>
      </c>
      <c r="Q300" s="27">
        <f t="shared" si="111"/>
        <v>0.86483440263568578</v>
      </c>
    </row>
    <row r="301" spans="1:17" ht="48" customHeight="1" x14ac:dyDescent="0.2">
      <c r="A301" s="9" t="s">
        <v>40</v>
      </c>
      <c r="B301" s="3" t="s">
        <v>19</v>
      </c>
      <c r="C301" s="3" t="s">
        <v>11</v>
      </c>
      <c r="D301" s="3" t="s">
        <v>228</v>
      </c>
      <c r="E301" s="3" t="s">
        <v>23</v>
      </c>
      <c r="F301" s="3" t="s">
        <v>230</v>
      </c>
      <c r="G301" s="3" t="s">
        <v>41</v>
      </c>
      <c r="H301" s="11">
        <v>80634</v>
      </c>
      <c r="I301" s="11">
        <v>2226134.6800000002</v>
      </c>
      <c r="J301" s="11">
        <v>2306.8000000000002</v>
      </c>
      <c r="K301" s="11">
        <v>2306.8000000000002</v>
      </c>
      <c r="L301" s="11">
        <v>2306.8000000000002</v>
      </c>
      <c r="M301" s="11">
        <v>2306.8000000000002</v>
      </c>
      <c r="N301" s="18"/>
      <c r="O301" s="21"/>
      <c r="P301" s="21">
        <v>1995</v>
      </c>
      <c r="Q301" s="27">
        <f t="shared" si="111"/>
        <v>0.86483440263568578</v>
      </c>
    </row>
    <row r="302" spans="1:17" ht="48" customHeight="1" x14ac:dyDescent="0.2">
      <c r="A302" s="9" t="s">
        <v>299</v>
      </c>
      <c r="B302" s="3" t="s">
        <v>19</v>
      </c>
      <c r="C302" s="3" t="s">
        <v>11</v>
      </c>
      <c r="D302" s="3" t="s">
        <v>228</v>
      </c>
      <c r="E302" s="3" t="s">
        <v>23</v>
      </c>
      <c r="F302" s="3" t="s">
        <v>300</v>
      </c>
      <c r="G302" s="10" t="s">
        <v>0</v>
      </c>
      <c r="H302" s="11"/>
      <c r="I302" s="11">
        <v>74522531.480000004</v>
      </c>
      <c r="J302" s="11">
        <f>J303</f>
        <v>74522.5</v>
      </c>
      <c r="K302" s="11"/>
      <c r="L302" s="11"/>
      <c r="M302" s="11">
        <f>M303</f>
        <v>74522.5</v>
      </c>
      <c r="N302" s="18">
        <f t="shared" ref="N302:O303" si="129">N303</f>
        <v>0</v>
      </c>
      <c r="O302" s="21">
        <f t="shared" si="129"/>
        <v>0</v>
      </c>
      <c r="P302" s="21">
        <f>P303</f>
        <v>71003.7</v>
      </c>
      <c r="Q302" s="27">
        <f t="shared" si="111"/>
        <v>0.95278204569089864</v>
      </c>
    </row>
    <row r="303" spans="1:17" ht="48" customHeight="1" x14ac:dyDescent="0.2">
      <c r="A303" s="9" t="s">
        <v>38</v>
      </c>
      <c r="B303" s="3" t="s">
        <v>19</v>
      </c>
      <c r="C303" s="3" t="s">
        <v>11</v>
      </c>
      <c r="D303" s="3" t="s">
        <v>228</v>
      </c>
      <c r="E303" s="3" t="s">
        <v>23</v>
      </c>
      <c r="F303" s="3" t="s">
        <v>300</v>
      </c>
      <c r="G303" s="3" t="s">
        <v>39</v>
      </c>
      <c r="H303" s="11"/>
      <c r="I303" s="11">
        <v>74522531.480000004</v>
      </c>
      <c r="J303" s="11">
        <f>J304</f>
        <v>74522.5</v>
      </c>
      <c r="K303" s="11"/>
      <c r="L303" s="11"/>
      <c r="M303" s="11">
        <f>M304</f>
        <v>74522.5</v>
      </c>
      <c r="N303" s="18">
        <f t="shared" si="129"/>
        <v>0</v>
      </c>
      <c r="O303" s="21">
        <f t="shared" si="129"/>
        <v>0</v>
      </c>
      <c r="P303" s="21">
        <f>P304</f>
        <v>71003.7</v>
      </c>
      <c r="Q303" s="27">
        <f t="shared" si="111"/>
        <v>0.95278204569089864</v>
      </c>
    </row>
    <row r="304" spans="1:17" ht="48" customHeight="1" x14ac:dyDescent="0.2">
      <c r="A304" s="9" t="s">
        <v>40</v>
      </c>
      <c r="B304" s="3" t="s">
        <v>19</v>
      </c>
      <c r="C304" s="3" t="s">
        <v>11</v>
      </c>
      <c r="D304" s="3" t="s">
        <v>228</v>
      </c>
      <c r="E304" s="3" t="s">
        <v>23</v>
      </c>
      <c r="F304" s="3" t="s">
        <v>300</v>
      </c>
      <c r="G304" s="3" t="s">
        <v>41</v>
      </c>
      <c r="H304" s="11"/>
      <c r="I304" s="11">
        <v>74522531.480000004</v>
      </c>
      <c r="J304" s="11">
        <v>74522.5</v>
      </c>
      <c r="K304" s="11">
        <v>74522.5</v>
      </c>
      <c r="L304" s="11">
        <v>74522.5</v>
      </c>
      <c r="M304" s="11">
        <v>74522.5</v>
      </c>
      <c r="N304" s="18"/>
      <c r="O304" s="21"/>
      <c r="P304" s="21">
        <v>71003.7</v>
      </c>
      <c r="Q304" s="27">
        <f t="shared" si="111"/>
        <v>0.95278204569089864</v>
      </c>
    </row>
    <row r="305" spans="1:17" ht="48" customHeight="1" x14ac:dyDescent="0.2">
      <c r="A305" s="9" t="s">
        <v>299</v>
      </c>
      <c r="B305" s="26" t="s">
        <v>19</v>
      </c>
      <c r="C305" s="26" t="s">
        <v>11</v>
      </c>
      <c r="D305" s="26" t="s">
        <v>228</v>
      </c>
      <c r="E305" s="26" t="s">
        <v>23</v>
      </c>
      <c r="F305" s="26" t="s">
        <v>317</v>
      </c>
      <c r="G305" s="26"/>
      <c r="H305" s="11"/>
      <c r="I305" s="11"/>
      <c r="J305" s="11">
        <f>J306</f>
        <v>3300.4</v>
      </c>
      <c r="K305" s="11"/>
      <c r="L305" s="11"/>
      <c r="M305" s="11">
        <f>M306</f>
        <v>3300.4</v>
      </c>
      <c r="N305" s="18">
        <f t="shared" ref="N305:O306" si="130">N306</f>
        <v>3300.4</v>
      </c>
      <c r="O305" s="21">
        <f t="shared" si="130"/>
        <v>3300.4</v>
      </c>
      <c r="P305" s="21">
        <f>P306</f>
        <v>3300.4</v>
      </c>
      <c r="Q305" s="27">
        <f t="shared" si="111"/>
        <v>1</v>
      </c>
    </row>
    <row r="306" spans="1:17" ht="48" customHeight="1" x14ac:dyDescent="0.2">
      <c r="A306" s="9" t="s">
        <v>38</v>
      </c>
      <c r="B306" s="26" t="s">
        <v>19</v>
      </c>
      <c r="C306" s="26" t="s">
        <v>11</v>
      </c>
      <c r="D306" s="26" t="s">
        <v>228</v>
      </c>
      <c r="E306" s="26" t="s">
        <v>23</v>
      </c>
      <c r="F306" s="26" t="s">
        <v>317</v>
      </c>
      <c r="G306" s="26" t="s">
        <v>39</v>
      </c>
      <c r="H306" s="11"/>
      <c r="I306" s="11"/>
      <c r="J306" s="11">
        <f>J307</f>
        <v>3300.4</v>
      </c>
      <c r="K306" s="11"/>
      <c r="L306" s="11"/>
      <c r="M306" s="11">
        <f>M307</f>
        <v>3300.4</v>
      </c>
      <c r="N306" s="18">
        <f t="shared" si="130"/>
        <v>3300.4</v>
      </c>
      <c r="O306" s="21">
        <f t="shared" si="130"/>
        <v>3300.4</v>
      </c>
      <c r="P306" s="21">
        <f>P307</f>
        <v>3300.4</v>
      </c>
      <c r="Q306" s="27">
        <f t="shared" si="111"/>
        <v>1</v>
      </c>
    </row>
    <row r="307" spans="1:17" ht="48" customHeight="1" x14ac:dyDescent="0.2">
      <c r="A307" s="9" t="s">
        <v>40</v>
      </c>
      <c r="B307" s="26" t="s">
        <v>19</v>
      </c>
      <c r="C307" s="26" t="s">
        <v>11</v>
      </c>
      <c r="D307" s="26" t="s">
        <v>228</v>
      </c>
      <c r="E307" s="26" t="s">
        <v>23</v>
      </c>
      <c r="F307" s="26" t="s">
        <v>317</v>
      </c>
      <c r="G307" s="26" t="s">
        <v>41</v>
      </c>
      <c r="H307" s="11"/>
      <c r="I307" s="11"/>
      <c r="J307" s="11">
        <v>3300.4</v>
      </c>
      <c r="K307" s="11">
        <v>3300.4</v>
      </c>
      <c r="L307" s="11">
        <v>3300.4</v>
      </c>
      <c r="M307" s="11">
        <v>3300.4</v>
      </c>
      <c r="N307" s="11">
        <v>3300.4</v>
      </c>
      <c r="O307" s="11">
        <v>3300.4</v>
      </c>
      <c r="P307" s="11">
        <v>3300.4</v>
      </c>
      <c r="Q307" s="27">
        <f t="shared" si="111"/>
        <v>1</v>
      </c>
    </row>
    <row r="308" spans="1:17" ht="87.75" customHeight="1" x14ac:dyDescent="0.2">
      <c r="A308" s="4" t="s">
        <v>231</v>
      </c>
      <c r="B308" s="5" t="s">
        <v>19</v>
      </c>
      <c r="C308" s="5" t="s">
        <v>11</v>
      </c>
      <c r="D308" s="5" t="s">
        <v>232</v>
      </c>
      <c r="E308" s="6" t="s">
        <v>0</v>
      </c>
      <c r="F308" s="6" t="s">
        <v>0</v>
      </c>
      <c r="G308" s="6" t="s">
        <v>0</v>
      </c>
      <c r="H308" s="7">
        <v>4321960.59</v>
      </c>
      <c r="I308" s="7"/>
      <c r="J308" s="7">
        <f>J309</f>
        <v>4322</v>
      </c>
      <c r="K308" s="7">
        <v>4321960.59</v>
      </c>
      <c r="L308" s="7"/>
      <c r="M308" s="7">
        <f>M309</f>
        <v>4322</v>
      </c>
      <c r="N308" s="17">
        <f t="shared" ref="N308:O311" si="131">N309</f>
        <v>0</v>
      </c>
      <c r="O308" s="20">
        <f t="shared" si="131"/>
        <v>0</v>
      </c>
      <c r="P308" s="20">
        <f>P309</f>
        <v>4180.7</v>
      </c>
      <c r="Q308" s="31">
        <f t="shared" si="111"/>
        <v>0.9673068024062933</v>
      </c>
    </row>
    <row r="309" spans="1:17" ht="31.5" customHeight="1" x14ac:dyDescent="0.2">
      <c r="A309" s="4" t="s">
        <v>22</v>
      </c>
      <c r="B309" s="5" t="s">
        <v>19</v>
      </c>
      <c r="C309" s="5" t="s">
        <v>11</v>
      </c>
      <c r="D309" s="5" t="s">
        <v>232</v>
      </c>
      <c r="E309" s="5" t="s">
        <v>23</v>
      </c>
      <c r="F309" s="8" t="s">
        <v>0</v>
      </c>
      <c r="G309" s="8" t="s">
        <v>0</v>
      </c>
      <c r="H309" s="7">
        <v>4321960.59</v>
      </c>
      <c r="I309" s="7"/>
      <c r="J309" s="7">
        <f>J310</f>
        <v>4322</v>
      </c>
      <c r="K309" s="7">
        <v>4321960.59</v>
      </c>
      <c r="L309" s="7"/>
      <c r="M309" s="7">
        <f>M310</f>
        <v>4322</v>
      </c>
      <c r="N309" s="17">
        <f t="shared" si="131"/>
        <v>0</v>
      </c>
      <c r="O309" s="20">
        <f t="shared" si="131"/>
        <v>0</v>
      </c>
      <c r="P309" s="20">
        <f>P310</f>
        <v>4180.7</v>
      </c>
      <c r="Q309" s="31">
        <f t="shared" si="111"/>
        <v>0.9673068024062933</v>
      </c>
    </row>
    <row r="310" spans="1:17" ht="31.5" customHeight="1" x14ac:dyDescent="0.2">
      <c r="A310" s="9" t="s">
        <v>233</v>
      </c>
      <c r="B310" s="3" t="s">
        <v>19</v>
      </c>
      <c r="C310" s="3" t="s">
        <v>11</v>
      </c>
      <c r="D310" s="3" t="s">
        <v>232</v>
      </c>
      <c r="E310" s="3" t="s">
        <v>23</v>
      </c>
      <c r="F310" s="3" t="s">
        <v>234</v>
      </c>
      <c r="G310" s="10" t="s">
        <v>0</v>
      </c>
      <c r="H310" s="11">
        <v>4321960.59</v>
      </c>
      <c r="I310" s="11"/>
      <c r="J310" s="11">
        <f>J311</f>
        <v>4322</v>
      </c>
      <c r="K310" s="11">
        <v>4321960.59</v>
      </c>
      <c r="L310" s="11"/>
      <c r="M310" s="11">
        <f>M311</f>
        <v>4322</v>
      </c>
      <c r="N310" s="18">
        <f t="shared" si="131"/>
        <v>0</v>
      </c>
      <c r="O310" s="21">
        <f t="shared" si="131"/>
        <v>0</v>
      </c>
      <c r="P310" s="21">
        <f>P311</f>
        <v>4180.7</v>
      </c>
      <c r="Q310" s="27">
        <f t="shared" si="111"/>
        <v>0.9673068024062933</v>
      </c>
    </row>
    <row r="311" spans="1:17" ht="31.5" customHeight="1" x14ac:dyDescent="0.2">
      <c r="A311" s="9" t="s">
        <v>125</v>
      </c>
      <c r="B311" s="3" t="s">
        <v>19</v>
      </c>
      <c r="C311" s="3" t="s">
        <v>11</v>
      </c>
      <c r="D311" s="3" t="s">
        <v>232</v>
      </c>
      <c r="E311" s="3" t="s">
        <v>23</v>
      </c>
      <c r="F311" s="3" t="s">
        <v>234</v>
      </c>
      <c r="G311" s="3" t="s">
        <v>126</v>
      </c>
      <c r="H311" s="11">
        <v>4321960.59</v>
      </c>
      <c r="I311" s="11"/>
      <c r="J311" s="11">
        <f>J312</f>
        <v>4322</v>
      </c>
      <c r="K311" s="11">
        <v>4321960.59</v>
      </c>
      <c r="L311" s="11"/>
      <c r="M311" s="11">
        <f>M312</f>
        <v>4322</v>
      </c>
      <c r="N311" s="18">
        <f t="shared" si="131"/>
        <v>0</v>
      </c>
      <c r="O311" s="21">
        <f t="shared" si="131"/>
        <v>0</v>
      </c>
      <c r="P311" s="21">
        <f>P312</f>
        <v>4180.7</v>
      </c>
      <c r="Q311" s="27">
        <f t="shared" si="111"/>
        <v>0.9673068024062933</v>
      </c>
    </row>
    <row r="312" spans="1:17" ht="31.5" customHeight="1" x14ac:dyDescent="0.2">
      <c r="A312" s="9" t="s">
        <v>140</v>
      </c>
      <c r="B312" s="3" t="s">
        <v>19</v>
      </c>
      <c r="C312" s="3" t="s">
        <v>11</v>
      </c>
      <c r="D312" s="3" t="s">
        <v>232</v>
      </c>
      <c r="E312" s="3" t="s">
        <v>23</v>
      </c>
      <c r="F312" s="3" t="s">
        <v>234</v>
      </c>
      <c r="G312" s="3" t="s">
        <v>141</v>
      </c>
      <c r="H312" s="11">
        <v>4321960.59</v>
      </c>
      <c r="I312" s="11"/>
      <c r="J312" s="11">
        <v>4322</v>
      </c>
      <c r="K312" s="11">
        <v>4322</v>
      </c>
      <c r="L312" s="11">
        <v>4322</v>
      </c>
      <c r="M312" s="11">
        <v>4322</v>
      </c>
      <c r="N312" s="18"/>
      <c r="O312" s="21"/>
      <c r="P312" s="21">
        <v>4180.7</v>
      </c>
      <c r="Q312" s="27">
        <f t="shared" si="111"/>
        <v>0.9673068024062933</v>
      </c>
    </row>
    <row r="313" spans="1:17" ht="81" customHeight="1" x14ac:dyDescent="0.2">
      <c r="A313" s="4" t="s">
        <v>235</v>
      </c>
      <c r="B313" s="5" t="s">
        <v>19</v>
      </c>
      <c r="C313" s="5" t="s">
        <v>11</v>
      </c>
      <c r="D313" s="5" t="s">
        <v>236</v>
      </c>
      <c r="E313" s="6" t="s">
        <v>0</v>
      </c>
      <c r="F313" s="6" t="s">
        <v>0</v>
      </c>
      <c r="G313" s="6" t="s">
        <v>0</v>
      </c>
      <c r="H313" s="7">
        <v>30391688.550000001</v>
      </c>
      <c r="I313" s="7">
        <v>4621721</v>
      </c>
      <c r="J313" s="7">
        <f>J314</f>
        <v>35092.400000000001</v>
      </c>
      <c r="K313" s="7">
        <v>30768588.550000001</v>
      </c>
      <c r="L313" s="7">
        <v>2068900</v>
      </c>
      <c r="M313" s="7">
        <f>M314</f>
        <v>35041.5</v>
      </c>
      <c r="N313" s="17">
        <f t="shared" ref="N313:O313" si="132">N314</f>
        <v>1532</v>
      </c>
      <c r="O313" s="20">
        <f t="shared" si="132"/>
        <v>1532</v>
      </c>
      <c r="P313" s="20">
        <f>P314</f>
        <v>29193.5</v>
      </c>
      <c r="Q313" s="31">
        <f t="shared" si="111"/>
        <v>0.83311216700198332</v>
      </c>
    </row>
    <row r="314" spans="1:17" ht="31.5" customHeight="1" x14ac:dyDescent="0.2">
      <c r="A314" s="4" t="s">
        <v>22</v>
      </c>
      <c r="B314" s="5" t="s">
        <v>19</v>
      </c>
      <c r="C314" s="5" t="s">
        <v>11</v>
      </c>
      <c r="D314" s="5" t="s">
        <v>236</v>
      </c>
      <c r="E314" s="5" t="s">
        <v>23</v>
      </c>
      <c r="F314" s="8" t="s">
        <v>0</v>
      </c>
      <c r="G314" s="8" t="s">
        <v>0</v>
      </c>
      <c r="H314" s="7">
        <v>30391688.550000001</v>
      </c>
      <c r="I314" s="7">
        <v>4621721</v>
      </c>
      <c r="J314" s="7">
        <f>J315+J318+J323+J326+J330</f>
        <v>35092.400000000001</v>
      </c>
      <c r="K314" s="7">
        <v>30768588.550000001</v>
      </c>
      <c r="L314" s="7">
        <v>2068900</v>
      </c>
      <c r="M314" s="7">
        <f>M315+M318+M323+M326+M330</f>
        <v>35041.5</v>
      </c>
      <c r="N314" s="17">
        <f t="shared" ref="N314:O314" si="133">N315+N318+N323+N326+N330</f>
        <v>1532</v>
      </c>
      <c r="O314" s="20">
        <f t="shared" si="133"/>
        <v>1532</v>
      </c>
      <c r="P314" s="20">
        <f>P315+P318+P323+P326+P330</f>
        <v>29193.5</v>
      </c>
      <c r="Q314" s="31">
        <f t="shared" si="111"/>
        <v>0.83311216700198332</v>
      </c>
    </row>
    <row r="315" spans="1:17" ht="81" customHeight="1" x14ac:dyDescent="0.2">
      <c r="A315" s="9" t="s">
        <v>237</v>
      </c>
      <c r="B315" s="3" t="s">
        <v>19</v>
      </c>
      <c r="C315" s="3" t="s">
        <v>11</v>
      </c>
      <c r="D315" s="3" t="s">
        <v>236</v>
      </c>
      <c r="E315" s="3" t="s">
        <v>23</v>
      </c>
      <c r="F315" s="3" t="s">
        <v>238</v>
      </c>
      <c r="G315" s="10" t="s">
        <v>0</v>
      </c>
      <c r="H315" s="11">
        <v>102400</v>
      </c>
      <c r="I315" s="11"/>
      <c r="J315" s="11">
        <f>J316</f>
        <v>181.4</v>
      </c>
      <c r="K315" s="11">
        <v>102400</v>
      </c>
      <c r="L315" s="11"/>
      <c r="M315" s="11">
        <f>M316</f>
        <v>181.4</v>
      </c>
      <c r="N315" s="18">
        <f t="shared" ref="N315:O316" si="134">N316</f>
        <v>181.4</v>
      </c>
      <c r="O315" s="21">
        <f t="shared" si="134"/>
        <v>181.4</v>
      </c>
      <c r="P315" s="21">
        <f>P316</f>
        <v>181.4</v>
      </c>
      <c r="Q315" s="27">
        <f t="shared" si="111"/>
        <v>1</v>
      </c>
    </row>
    <row r="316" spans="1:17" ht="31.5" customHeight="1" x14ac:dyDescent="0.2">
      <c r="A316" s="9" t="s">
        <v>125</v>
      </c>
      <c r="B316" s="3" t="s">
        <v>19</v>
      </c>
      <c r="C316" s="3" t="s">
        <v>11</v>
      </c>
      <c r="D316" s="3" t="s">
        <v>236</v>
      </c>
      <c r="E316" s="3" t="s">
        <v>23</v>
      </c>
      <c r="F316" s="3" t="s">
        <v>238</v>
      </c>
      <c r="G316" s="3" t="s">
        <v>126</v>
      </c>
      <c r="H316" s="11">
        <v>102400</v>
      </c>
      <c r="I316" s="11"/>
      <c r="J316" s="11">
        <f>J317</f>
        <v>181.4</v>
      </c>
      <c r="K316" s="11">
        <v>102400</v>
      </c>
      <c r="L316" s="11"/>
      <c r="M316" s="11">
        <f>M317</f>
        <v>181.4</v>
      </c>
      <c r="N316" s="18">
        <f t="shared" si="134"/>
        <v>181.4</v>
      </c>
      <c r="O316" s="21">
        <f t="shared" si="134"/>
        <v>181.4</v>
      </c>
      <c r="P316" s="21">
        <f>P317</f>
        <v>181.4</v>
      </c>
      <c r="Q316" s="27">
        <f t="shared" si="111"/>
        <v>1</v>
      </c>
    </row>
    <row r="317" spans="1:17" ht="31.5" customHeight="1" x14ac:dyDescent="0.2">
      <c r="A317" s="9" t="s">
        <v>140</v>
      </c>
      <c r="B317" s="3" t="s">
        <v>19</v>
      </c>
      <c r="C317" s="3" t="s">
        <v>11</v>
      </c>
      <c r="D317" s="3" t="s">
        <v>236</v>
      </c>
      <c r="E317" s="3" t="s">
        <v>23</v>
      </c>
      <c r="F317" s="3" t="s">
        <v>238</v>
      </c>
      <c r="G317" s="3" t="s">
        <v>141</v>
      </c>
      <c r="H317" s="11">
        <v>102400</v>
      </c>
      <c r="I317" s="11"/>
      <c r="J317" s="11">
        <v>181.4</v>
      </c>
      <c r="K317" s="11">
        <v>181.4</v>
      </c>
      <c r="L317" s="11">
        <v>181.4</v>
      </c>
      <c r="M317" s="11">
        <v>181.4</v>
      </c>
      <c r="N317" s="11">
        <v>181.4</v>
      </c>
      <c r="O317" s="11">
        <v>181.4</v>
      </c>
      <c r="P317" s="11">
        <v>181.4</v>
      </c>
      <c r="Q317" s="27">
        <f t="shared" si="111"/>
        <v>1</v>
      </c>
    </row>
    <row r="318" spans="1:17" ht="64.5" customHeight="1" x14ac:dyDescent="0.2">
      <c r="A318" s="9" t="s">
        <v>239</v>
      </c>
      <c r="B318" s="3" t="s">
        <v>19</v>
      </c>
      <c r="C318" s="3" t="s">
        <v>11</v>
      </c>
      <c r="D318" s="3" t="s">
        <v>236</v>
      </c>
      <c r="E318" s="3" t="s">
        <v>23</v>
      </c>
      <c r="F318" s="3" t="s">
        <v>240</v>
      </c>
      <c r="G318" s="10" t="s">
        <v>0</v>
      </c>
      <c r="H318" s="11">
        <v>1282614</v>
      </c>
      <c r="I318" s="11"/>
      <c r="J318" s="11">
        <f>J319+J321</f>
        <v>1282.5999999999999</v>
      </c>
      <c r="K318" s="11">
        <v>1282614</v>
      </c>
      <c r="L318" s="11"/>
      <c r="M318" s="11">
        <f>M319+M321</f>
        <v>1282.5999999999999</v>
      </c>
      <c r="N318" s="18">
        <f t="shared" ref="N318:O318" si="135">N319+N321</f>
        <v>1282.5999999999999</v>
      </c>
      <c r="O318" s="21">
        <f t="shared" si="135"/>
        <v>1282.5999999999999</v>
      </c>
      <c r="P318" s="21">
        <f>P319+P321</f>
        <v>1282.5999999999999</v>
      </c>
      <c r="Q318" s="27">
        <f t="shared" si="111"/>
        <v>1</v>
      </c>
    </row>
    <row r="319" spans="1:17" ht="114" customHeight="1" x14ac:dyDescent="0.2">
      <c r="A319" s="9" t="s">
        <v>57</v>
      </c>
      <c r="B319" s="3" t="s">
        <v>19</v>
      </c>
      <c r="C319" s="3" t="s">
        <v>11</v>
      </c>
      <c r="D319" s="3" t="s">
        <v>236</v>
      </c>
      <c r="E319" s="3" t="s">
        <v>23</v>
      </c>
      <c r="F319" s="3" t="s">
        <v>240</v>
      </c>
      <c r="G319" s="3" t="s">
        <v>58</v>
      </c>
      <c r="H319" s="11">
        <v>1147492</v>
      </c>
      <c r="I319" s="11"/>
      <c r="J319" s="11">
        <f>J320</f>
        <v>1147.5</v>
      </c>
      <c r="K319" s="11">
        <v>1147492</v>
      </c>
      <c r="L319" s="11"/>
      <c r="M319" s="11">
        <f>M320</f>
        <v>1147.5</v>
      </c>
      <c r="N319" s="18">
        <f t="shared" ref="N319:O319" si="136">N320</f>
        <v>1147.5</v>
      </c>
      <c r="O319" s="21">
        <f t="shared" si="136"/>
        <v>1147.5</v>
      </c>
      <c r="P319" s="21">
        <f>P320</f>
        <v>1147.5</v>
      </c>
      <c r="Q319" s="27">
        <f t="shared" si="111"/>
        <v>1</v>
      </c>
    </row>
    <row r="320" spans="1:17" ht="48" customHeight="1" x14ac:dyDescent="0.2">
      <c r="A320" s="9" t="s">
        <v>59</v>
      </c>
      <c r="B320" s="3" t="s">
        <v>19</v>
      </c>
      <c r="C320" s="3" t="s">
        <v>11</v>
      </c>
      <c r="D320" s="3" t="s">
        <v>236</v>
      </c>
      <c r="E320" s="3" t="s">
        <v>23</v>
      </c>
      <c r="F320" s="3" t="s">
        <v>240</v>
      </c>
      <c r="G320" s="3" t="s">
        <v>60</v>
      </c>
      <c r="H320" s="11">
        <v>1147492</v>
      </c>
      <c r="I320" s="11"/>
      <c r="J320" s="11">
        <v>1147.5</v>
      </c>
      <c r="K320" s="11">
        <v>1147.5</v>
      </c>
      <c r="L320" s="11">
        <v>1147.5</v>
      </c>
      <c r="M320" s="11">
        <v>1147.5</v>
      </c>
      <c r="N320" s="11">
        <v>1147.5</v>
      </c>
      <c r="O320" s="11">
        <v>1147.5</v>
      </c>
      <c r="P320" s="11">
        <v>1147.5</v>
      </c>
      <c r="Q320" s="27">
        <f t="shared" si="111"/>
        <v>1</v>
      </c>
    </row>
    <row r="321" spans="1:17" ht="48" customHeight="1" x14ac:dyDescent="0.2">
      <c r="A321" s="9" t="s">
        <v>38</v>
      </c>
      <c r="B321" s="3" t="s">
        <v>19</v>
      </c>
      <c r="C321" s="3" t="s">
        <v>11</v>
      </c>
      <c r="D321" s="3" t="s">
        <v>236</v>
      </c>
      <c r="E321" s="3" t="s">
        <v>23</v>
      </c>
      <c r="F321" s="3" t="s">
        <v>240</v>
      </c>
      <c r="G321" s="3" t="s">
        <v>39</v>
      </c>
      <c r="H321" s="11">
        <v>135122</v>
      </c>
      <c r="I321" s="11"/>
      <c r="J321" s="11">
        <f>J322</f>
        <v>135.1</v>
      </c>
      <c r="K321" s="11">
        <v>135122</v>
      </c>
      <c r="L321" s="11"/>
      <c r="M321" s="11">
        <f>M322</f>
        <v>135.1</v>
      </c>
      <c r="N321" s="18">
        <f t="shared" ref="N321:O321" si="137">N322</f>
        <v>135.1</v>
      </c>
      <c r="O321" s="21">
        <f t="shared" si="137"/>
        <v>135.1</v>
      </c>
      <c r="P321" s="21">
        <f>P322</f>
        <v>135.1</v>
      </c>
      <c r="Q321" s="27">
        <f t="shared" si="111"/>
        <v>1</v>
      </c>
    </row>
    <row r="322" spans="1:17" ht="48" customHeight="1" x14ac:dyDescent="0.2">
      <c r="A322" s="9" t="s">
        <v>40</v>
      </c>
      <c r="B322" s="3" t="s">
        <v>19</v>
      </c>
      <c r="C322" s="3" t="s">
        <v>11</v>
      </c>
      <c r="D322" s="3" t="s">
        <v>236</v>
      </c>
      <c r="E322" s="3" t="s">
        <v>23</v>
      </c>
      <c r="F322" s="3" t="s">
        <v>240</v>
      </c>
      <c r="G322" s="3" t="s">
        <v>41</v>
      </c>
      <c r="H322" s="11">
        <v>135122</v>
      </c>
      <c r="I322" s="11"/>
      <c r="J322" s="11">
        <v>135.1</v>
      </c>
      <c r="K322" s="11">
        <v>135.1</v>
      </c>
      <c r="L322" s="11">
        <v>135.1</v>
      </c>
      <c r="M322" s="11">
        <v>135.1</v>
      </c>
      <c r="N322" s="11">
        <v>135.1</v>
      </c>
      <c r="O322" s="11">
        <v>135.1</v>
      </c>
      <c r="P322" s="11">
        <v>135.1</v>
      </c>
      <c r="Q322" s="27">
        <f t="shared" si="111"/>
        <v>1</v>
      </c>
    </row>
    <row r="323" spans="1:17" ht="179.85" customHeight="1" x14ac:dyDescent="0.2">
      <c r="A323" s="9" t="s">
        <v>241</v>
      </c>
      <c r="B323" s="3" t="s">
        <v>19</v>
      </c>
      <c r="C323" s="3" t="s">
        <v>11</v>
      </c>
      <c r="D323" s="3" t="s">
        <v>236</v>
      </c>
      <c r="E323" s="3" t="s">
        <v>23</v>
      </c>
      <c r="F323" s="3" t="s">
        <v>242</v>
      </c>
      <c r="G323" s="10" t="s">
        <v>0</v>
      </c>
      <c r="H323" s="11">
        <v>68000</v>
      </c>
      <c r="I323" s="11"/>
      <c r="J323" s="11">
        <f>J324</f>
        <v>68</v>
      </c>
      <c r="K323" s="11">
        <v>64000</v>
      </c>
      <c r="L323" s="11"/>
      <c r="M323" s="11">
        <f>M324</f>
        <v>68</v>
      </c>
      <c r="N323" s="18">
        <f t="shared" ref="N323:O324" si="138">N324</f>
        <v>68</v>
      </c>
      <c r="O323" s="21">
        <f t="shared" si="138"/>
        <v>68</v>
      </c>
      <c r="P323" s="21">
        <f>P324</f>
        <v>42</v>
      </c>
      <c r="Q323" s="27">
        <f t="shared" si="111"/>
        <v>0.61764705882352944</v>
      </c>
    </row>
    <row r="324" spans="1:17" ht="48" customHeight="1" x14ac:dyDescent="0.2">
      <c r="A324" s="9" t="s">
        <v>38</v>
      </c>
      <c r="B324" s="3" t="s">
        <v>19</v>
      </c>
      <c r="C324" s="3" t="s">
        <v>11</v>
      </c>
      <c r="D324" s="3" t="s">
        <v>236</v>
      </c>
      <c r="E324" s="3" t="s">
        <v>23</v>
      </c>
      <c r="F324" s="3" t="s">
        <v>242</v>
      </c>
      <c r="G324" s="3" t="s">
        <v>39</v>
      </c>
      <c r="H324" s="11">
        <v>68000</v>
      </c>
      <c r="I324" s="11"/>
      <c r="J324" s="11">
        <f>J325</f>
        <v>68</v>
      </c>
      <c r="K324" s="11">
        <v>64000</v>
      </c>
      <c r="L324" s="11"/>
      <c r="M324" s="11">
        <f>M325</f>
        <v>68</v>
      </c>
      <c r="N324" s="18">
        <f t="shared" si="138"/>
        <v>68</v>
      </c>
      <c r="O324" s="21">
        <f t="shared" si="138"/>
        <v>68</v>
      </c>
      <c r="P324" s="21">
        <f>P325</f>
        <v>42</v>
      </c>
      <c r="Q324" s="27">
        <f t="shared" si="111"/>
        <v>0.61764705882352944</v>
      </c>
    </row>
    <row r="325" spans="1:17" ht="48" customHeight="1" x14ac:dyDescent="0.2">
      <c r="A325" s="9" t="s">
        <v>40</v>
      </c>
      <c r="B325" s="3" t="s">
        <v>19</v>
      </c>
      <c r="C325" s="3" t="s">
        <v>11</v>
      </c>
      <c r="D325" s="3" t="s">
        <v>236</v>
      </c>
      <c r="E325" s="3" t="s">
        <v>23</v>
      </c>
      <c r="F325" s="3" t="s">
        <v>242</v>
      </c>
      <c r="G325" s="3" t="s">
        <v>41</v>
      </c>
      <c r="H325" s="11">
        <v>68000</v>
      </c>
      <c r="I325" s="11"/>
      <c r="J325" s="11">
        <v>68</v>
      </c>
      <c r="K325" s="11">
        <v>68</v>
      </c>
      <c r="L325" s="11">
        <v>68</v>
      </c>
      <c r="M325" s="11">
        <v>68</v>
      </c>
      <c r="N325" s="11">
        <v>68</v>
      </c>
      <c r="O325" s="11">
        <v>68</v>
      </c>
      <c r="P325" s="21">
        <v>42</v>
      </c>
      <c r="Q325" s="27">
        <f t="shared" si="111"/>
        <v>0.61764705882352944</v>
      </c>
    </row>
    <row r="326" spans="1:17" ht="146.85" customHeight="1" x14ac:dyDescent="0.2">
      <c r="A326" s="9" t="s">
        <v>243</v>
      </c>
      <c r="B326" s="3" t="s">
        <v>19</v>
      </c>
      <c r="C326" s="3" t="s">
        <v>11</v>
      </c>
      <c r="D326" s="3" t="s">
        <v>236</v>
      </c>
      <c r="E326" s="3" t="s">
        <v>23</v>
      </c>
      <c r="F326" s="3" t="s">
        <v>244</v>
      </c>
      <c r="G326" s="10" t="s">
        <v>0</v>
      </c>
      <c r="H326" s="11">
        <v>9545586</v>
      </c>
      <c r="I326" s="11">
        <v>2053100</v>
      </c>
      <c r="J326" s="11">
        <f>J327</f>
        <v>11598.7</v>
      </c>
      <c r="K326" s="11">
        <v>9926486</v>
      </c>
      <c r="L326" s="11">
        <v>2068900</v>
      </c>
      <c r="M326" s="11">
        <f>M327</f>
        <v>11598.7</v>
      </c>
      <c r="N326" s="18">
        <f t="shared" ref="N326:O326" si="139">N327</f>
        <v>0</v>
      </c>
      <c r="O326" s="21">
        <f t="shared" si="139"/>
        <v>0</v>
      </c>
      <c r="P326" s="21">
        <f>P327</f>
        <v>10987.5</v>
      </c>
      <c r="Q326" s="27">
        <f t="shared" si="111"/>
        <v>0.94730443929061015</v>
      </c>
    </row>
    <row r="327" spans="1:17" ht="31.5" customHeight="1" x14ac:dyDescent="0.2">
      <c r="A327" s="9" t="s">
        <v>125</v>
      </c>
      <c r="B327" s="3" t="s">
        <v>19</v>
      </c>
      <c r="C327" s="3" t="s">
        <v>11</v>
      </c>
      <c r="D327" s="3" t="s">
        <v>236</v>
      </c>
      <c r="E327" s="3" t="s">
        <v>23</v>
      </c>
      <c r="F327" s="3" t="s">
        <v>244</v>
      </c>
      <c r="G327" s="3" t="s">
        <v>126</v>
      </c>
      <c r="H327" s="11">
        <v>9545586</v>
      </c>
      <c r="I327" s="11">
        <v>2053100</v>
      </c>
      <c r="J327" s="11">
        <f>J328+J329</f>
        <v>11598.7</v>
      </c>
      <c r="K327" s="11">
        <v>9926486</v>
      </c>
      <c r="L327" s="11">
        <v>2068900</v>
      </c>
      <c r="M327" s="11">
        <f>M328+M329</f>
        <v>11598.7</v>
      </c>
      <c r="N327" s="18">
        <f t="shared" ref="N327:O327" si="140">N328+N329</f>
        <v>0</v>
      </c>
      <c r="O327" s="21">
        <f t="shared" si="140"/>
        <v>0</v>
      </c>
      <c r="P327" s="21">
        <f>P328+P329</f>
        <v>10987.5</v>
      </c>
      <c r="Q327" s="27">
        <f t="shared" si="111"/>
        <v>0.94730443929061015</v>
      </c>
    </row>
    <row r="328" spans="1:17" ht="31.5" customHeight="1" x14ac:dyDescent="0.2">
      <c r="A328" s="9" t="s">
        <v>140</v>
      </c>
      <c r="B328" s="3" t="s">
        <v>19</v>
      </c>
      <c r="C328" s="3" t="s">
        <v>11</v>
      </c>
      <c r="D328" s="3" t="s">
        <v>236</v>
      </c>
      <c r="E328" s="3" t="s">
        <v>23</v>
      </c>
      <c r="F328" s="3" t="s">
        <v>244</v>
      </c>
      <c r="G328" s="3" t="s">
        <v>141</v>
      </c>
      <c r="H328" s="11">
        <v>6735806</v>
      </c>
      <c r="I328" s="11">
        <v>2053100</v>
      </c>
      <c r="J328" s="11">
        <v>6358.9</v>
      </c>
      <c r="K328" s="11">
        <v>6358.9</v>
      </c>
      <c r="L328" s="11">
        <v>6358.9</v>
      </c>
      <c r="M328" s="11">
        <v>6358.9</v>
      </c>
      <c r="N328" s="18"/>
      <c r="O328" s="21"/>
      <c r="P328" s="21">
        <v>6193.1</v>
      </c>
      <c r="Q328" s="27">
        <f t="shared" si="111"/>
        <v>0.97392630800924695</v>
      </c>
    </row>
    <row r="329" spans="1:17" ht="48" customHeight="1" x14ac:dyDescent="0.2">
      <c r="A329" s="9" t="s">
        <v>245</v>
      </c>
      <c r="B329" s="3" t="s">
        <v>19</v>
      </c>
      <c r="C329" s="3" t="s">
        <v>11</v>
      </c>
      <c r="D329" s="3" t="s">
        <v>236</v>
      </c>
      <c r="E329" s="3" t="s">
        <v>23</v>
      </c>
      <c r="F329" s="3" t="s">
        <v>244</v>
      </c>
      <c r="G329" s="3" t="s">
        <v>246</v>
      </c>
      <c r="H329" s="11">
        <v>2809780</v>
      </c>
      <c r="I329" s="11"/>
      <c r="J329" s="11">
        <v>5239.8</v>
      </c>
      <c r="K329" s="11">
        <v>5239.8</v>
      </c>
      <c r="L329" s="11">
        <v>5239.8</v>
      </c>
      <c r="M329" s="11">
        <v>5239.8</v>
      </c>
      <c r="N329" s="18"/>
      <c r="O329" s="21"/>
      <c r="P329" s="21">
        <v>4794.3999999999996</v>
      </c>
      <c r="Q329" s="27">
        <f t="shared" ref="Q329:Q392" si="141">P329/M329</f>
        <v>0.91499675560135874</v>
      </c>
    </row>
    <row r="330" spans="1:17" ht="146.85" customHeight="1" x14ac:dyDescent="0.2">
      <c r="A330" s="9" t="s">
        <v>247</v>
      </c>
      <c r="B330" s="3" t="s">
        <v>19</v>
      </c>
      <c r="C330" s="3" t="s">
        <v>11</v>
      </c>
      <c r="D330" s="3" t="s">
        <v>236</v>
      </c>
      <c r="E330" s="3" t="s">
        <v>23</v>
      </c>
      <c r="F330" s="3" t="s">
        <v>248</v>
      </c>
      <c r="G330" s="10" t="s">
        <v>0</v>
      </c>
      <c r="H330" s="11">
        <v>19393088.550000001</v>
      </c>
      <c r="I330" s="11">
        <v>2568621</v>
      </c>
      <c r="J330" s="11">
        <f>J331+J333</f>
        <v>21961.7</v>
      </c>
      <c r="K330" s="11">
        <v>19393088.550000001</v>
      </c>
      <c r="L330" s="11"/>
      <c r="M330" s="11">
        <f>M331+M333</f>
        <v>21910.799999999999</v>
      </c>
      <c r="N330" s="18">
        <f t="shared" ref="N330:O330" si="142">N331+N333</f>
        <v>0</v>
      </c>
      <c r="O330" s="21">
        <f t="shared" si="142"/>
        <v>0</v>
      </c>
      <c r="P330" s="21">
        <f>P331+P333</f>
        <v>16700</v>
      </c>
      <c r="Q330" s="27">
        <f t="shared" si="141"/>
        <v>0.76218120744107931</v>
      </c>
    </row>
    <row r="331" spans="1:17" ht="31.5" hidden="1" customHeight="1" x14ac:dyDescent="0.2">
      <c r="A331" s="9" t="s">
        <v>125</v>
      </c>
      <c r="B331" s="3" t="s">
        <v>19</v>
      </c>
      <c r="C331" s="3" t="s">
        <v>11</v>
      </c>
      <c r="D331" s="3" t="s">
        <v>236</v>
      </c>
      <c r="E331" s="3" t="s">
        <v>23</v>
      </c>
      <c r="F331" s="3" t="s">
        <v>248</v>
      </c>
      <c r="G331" s="3" t="s">
        <v>126</v>
      </c>
      <c r="H331" s="11">
        <v>5137242</v>
      </c>
      <c r="I331" s="11">
        <v>2568621</v>
      </c>
      <c r="J331" s="11">
        <f>J332</f>
        <v>0</v>
      </c>
      <c r="K331" s="11">
        <v>5137242</v>
      </c>
      <c r="L331" s="11"/>
      <c r="M331" s="11">
        <f>M332</f>
        <v>0</v>
      </c>
      <c r="N331" s="18">
        <f t="shared" ref="N331:O331" si="143">N332</f>
        <v>0</v>
      </c>
      <c r="O331" s="21">
        <f t="shared" si="143"/>
        <v>0</v>
      </c>
      <c r="P331" s="21">
        <f>P332</f>
        <v>0</v>
      </c>
      <c r="Q331" s="27" t="e">
        <f t="shared" si="141"/>
        <v>#DIV/0!</v>
      </c>
    </row>
    <row r="332" spans="1:17" ht="48" hidden="1" customHeight="1" x14ac:dyDescent="0.2">
      <c r="A332" s="9" t="s">
        <v>245</v>
      </c>
      <c r="B332" s="3" t="s">
        <v>19</v>
      </c>
      <c r="C332" s="3" t="s">
        <v>11</v>
      </c>
      <c r="D332" s="3" t="s">
        <v>236</v>
      </c>
      <c r="E332" s="3" t="s">
        <v>23</v>
      </c>
      <c r="F332" s="3" t="s">
        <v>248</v>
      </c>
      <c r="G332" s="3" t="s">
        <v>246</v>
      </c>
      <c r="H332" s="11">
        <v>5137242</v>
      </c>
      <c r="I332" s="11">
        <v>2568621</v>
      </c>
      <c r="J332" s="11"/>
      <c r="K332" s="11"/>
      <c r="L332" s="11"/>
      <c r="M332" s="11"/>
      <c r="N332" s="18"/>
      <c r="O332" s="21"/>
      <c r="P332" s="21"/>
      <c r="Q332" s="27" t="e">
        <f t="shared" si="141"/>
        <v>#DIV/0!</v>
      </c>
    </row>
    <row r="333" spans="1:17" ht="48" customHeight="1" x14ac:dyDescent="0.2">
      <c r="A333" s="9" t="s">
        <v>46</v>
      </c>
      <c r="B333" s="3" t="s">
        <v>19</v>
      </c>
      <c r="C333" s="3" t="s">
        <v>11</v>
      </c>
      <c r="D333" s="3" t="s">
        <v>236</v>
      </c>
      <c r="E333" s="3" t="s">
        <v>23</v>
      </c>
      <c r="F333" s="3" t="s">
        <v>248</v>
      </c>
      <c r="G333" s="3" t="s">
        <v>47</v>
      </c>
      <c r="H333" s="11">
        <v>14255846.550000001</v>
      </c>
      <c r="I333" s="11"/>
      <c r="J333" s="11">
        <f>J334</f>
        <v>21961.7</v>
      </c>
      <c r="K333" s="11">
        <v>14255846.550000001</v>
      </c>
      <c r="L333" s="11"/>
      <c r="M333" s="11">
        <f>M334</f>
        <v>21910.799999999999</v>
      </c>
      <c r="N333" s="18">
        <f t="shared" ref="N333:O333" si="144">N334</f>
        <v>0</v>
      </c>
      <c r="O333" s="21">
        <f t="shared" si="144"/>
        <v>0</v>
      </c>
      <c r="P333" s="21">
        <f>P334</f>
        <v>16700</v>
      </c>
      <c r="Q333" s="27">
        <f t="shared" si="141"/>
        <v>0.76218120744107931</v>
      </c>
    </row>
    <row r="334" spans="1:17" ht="14.45" customHeight="1" x14ac:dyDescent="0.2">
      <c r="A334" s="9" t="s">
        <v>48</v>
      </c>
      <c r="B334" s="3" t="s">
        <v>19</v>
      </c>
      <c r="C334" s="3" t="s">
        <v>11</v>
      </c>
      <c r="D334" s="3" t="s">
        <v>236</v>
      </c>
      <c r="E334" s="3" t="s">
        <v>23</v>
      </c>
      <c r="F334" s="3" t="s">
        <v>248</v>
      </c>
      <c r="G334" s="3" t="s">
        <v>49</v>
      </c>
      <c r="H334" s="11">
        <v>14255846.550000001</v>
      </c>
      <c r="I334" s="11"/>
      <c r="J334" s="11">
        <v>21961.7</v>
      </c>
      <c r="K334" s="11"/>
      <c r="L334" s="11"/>
      <c r="M334" s="11">
        <v>21910.799999999999</v>
      </c>
      <c r="N334" s="18"/>
      <c r="O334" s="21"/>
      <c r="P334" s="21">
        <v>16700</v>
      </c>
      <c r="Q334" s="27">
        <f t="shared" si="141"/>
        <v>0.76218120744107931</v>
      </c>
    </row>
    <row r="335" spans="1:17" ht="48" customHeight="1" x14ac:dyDescent="0.2">
      <c r="A335" s="4" t="s">
        <v>249</v>
      </c>
      <c r="B335" s="5" t="s">
        <v>72</v>
      </c>
      <c r="C335" s="6" t="s">
        <v>0</v>
      </c>
      <c r="D335" s="6" t="s">
        <v>0</v>
      </c>
      <c r="E335" s="6" t="s">
        <v>0</v>
      </c>
      <c r="F335" s="6" t="s">
        <v>0</v>
      </c>
      <c r="G335" s="6" t="s">
        <v>0</v>
      </c>
      <c r="H335" s="7">
        <v>6465378.04</v>
      </c>
      <c r="I335" s="7"/>
      <c r="J335" s="7">
        <f>J336</f>
        <v>6767.4000000000005</v>
      </c>
      <c r="K335" s="7">
        <v>6463057.5</v>
      </c>
      <c r="L335" s="7"/>
      <c r="M335" s="7">
        <f>M336</f>
        <v>6767.4000000000005</v>
      </c>
      <c r="N335" s="17">
        <f t="shared" ref="N335:O336" si="145">N336</f>
        <v>1.6</v>
      </c>
      <c r="O335" s="20">
        <f t="shared" si="145"/>
        <v>1.6</v>
      </c>
      <c r="P335" s="20">
        <f>P336</f>
        <v>6697.1</v>
      </c>
      <c r="Q335" s="31">
        <f t="shared" si="141"/>
        <v>0.98961196323551137</v>
      </c>
    </row>
    <row r="336" spans="1:17" ht="97.5" customHeight="1" x14ac:dyDescent="0.2">
      <c r="A336" s="4" t="s">
        <v>250</v>
      </c>
      <c r="B336" s="5" t="s">
        <v>72</v>
      </c>
      <c r="C336" s="5" t="s">
        <v>11</v>
      </c>
      <c r="D336" s="5" t="s">
        <v>19</v>
      </c>
      <c r="E336" s="6" t="s">
        <v>0</v>
      </c>
      <c r="F336" s="6" t="s">
        <v>0</v>
      </c>
      <c r="G336" s="6" t="s">
        <v>0</v>
      </c>
      <c r="H336" s="7">
        <v>6465378.04</v>
      </c>
      <c r="I336" s="7"/>
      <c r="J336" s="7">
        <f>J337</f>
        <v>6767.4000000000005</v>
      </c>
      <c r="K336" s="7">
        <v>6463057.5</v>
      </c>
      <c r="L336" s="7"/>
      <c r="M336" s="7">
        <f>M337</f>
        <v>6767.4000000000005</v>
      </c>
      <c r="N336" s="17">
        <f t="shared" si="145"/>
        <v>1.6</v>
      </c>
      <c r="O336" s="20">
        <f t="shared" si="145"/>
        <v>1.6</v>
      </c>
      <c r="P336" s="20">
        <f>P337</f>
        <v>6697.1</v>
      </c>
      <c r="Q336" s="31">
        <f t="shared" si="141"/>
        <v>0.98961196323551137</v>
      </c>
    </row>
    <row r="337" spans="1:17" ht="48" customHeight="1" x14ac:dyDescent="0.2">
      <c r="A337" s="4" t="s">
        <v>251</v>
      </c>
      <c r="B337" s="5" t="s">
        <v>72</v>
      </c>
      <c r="C337" s="5" t="s">
        <v>11</v>
      </c>
      <c r="D337" s="5" t="s">
        <v>19</v>
      </c>
      <c r="E337" s="5" t="s">
        <v>252</v>
      </c>
      <c r="F337" s="8" t="s">
        <v>0</v>
      </c>
      <c r="G337" s="8" t="s">
        <v>0</v>
      </c>
      <c r="H337" s="7">
        <v>6465378.04</v>
      </c>
      <c r="I337" s="7"/>
      <c r="J337" s="7">
        <f>J338+J343</f>
        <v>6767.4000000000005</v>
      </c>
      <c r="K337" s="7">
        <v>6463057.5</v>
      </c>
      <c r="L337" s="7"/>
      <c r="M337" s="7">
        <f>M338+M343</f>
        <v>6767.4000000000005</v>
      </c>
      <c r="N337" s="17">
        <f t="shared" ref="N337:O337" si="146">N338+N343</f>
        <v>1.6</v>
      </c>
      <c r="O337" s="20">
        <f t="shared" si="146"/>
        <v>1.6</v>
      </c>
      <c r="P337" s="20">
        <f>P338+P343</f>
        <v>6697.1</v>
      </c>
      <c r="Q337" s="31">
        <f t="shared" si="141"/>
        <v>0.98961196323551137</v>
      </c>
    </row>
    <row r="338" spans="1:17" ht="48" customHeight="1" x14ac:dyDescent="0.2">
      <c r="A338" s="9" t="s">
        <v>61</v>
      </c>
      <c r="B338" s="3" t="s">
        <v>72</v>
      </c>
      <c r="C338" s="3" t="s">
        <v>11</v>
      </c>
      <c r="D338" s="3" t="s">
        <v>19</v>
      </c>
      <c r="E338" s="3" t="s">
        <v>252</v>
      </c>
      <c r="F338" s="3" t="s">
        <v>62</v>
      </c>
      <c r="G338" s="10" t="s">
        <v>0</v>
      </c>
      <c r="H338" s="11">
        <v>6458589</v>
      </c>
      <c r="I338" s="11"/>
      <c r="J338" s="11">
        <f>J339+J341</f>
        <v>6765.8</v>
      </c>
      <c r="K338" s="11">
        <v>6458589</v>
      </c>
      <c r="L338" s="11"/>
      <c r="M338" s="11">
        <f>M339+M341</f>
        <v>6765.8</v>
      </c>
      <c r="N338" s="18">
        <f t="shared" ref="N338:O338" si="147">N339+N341</f>
        <v>0</v>
      </c>
      <c r="O338" s="21">
        <f t="shared" si="147"/>
        <v>0</v>
      </c>
      <c r="P338" s="21">
        <f>P339+P341</f>
        <v>6695.5</v>
      </c>
      <c r="Q338" s="27">
        <f t="shared" si="141"/>
        <v>0.98960950663631797</v>
      </c>
    </row>
    <row r="339" spans="1:17" ht="142.5" customHeight="1" x14ac:dyDescent="0.2">
      <c r="A339" s="9" t="s">
        <v>57</v>
      </c>
      <c r="B339" s="3" t="s">
        <v>72</v>
      </c>
      <c r="C339" s="3" t="s">
        <v>11</v>
      </c>
      <c r="D339" s="3" t="s">
        <v>19</v>
      </c>
      <c r="E339" s="3" t="s">
        <v>252</v>
      </c>
      <c r="F339" s="3" t="s">
        <v>62</v>
      </c>
      <c r="G339" s="3" t="s">
        <v>58</v>
      </c>
      <c r="H339" s="11">
        <v>6099037</v>
      </c>
      <c r="I339" s="11"/>
      <c r="J339" s="11">
        <f>J340</f>
        <v>6406.3</v>
      </c>
      <c r="K339" s="11">
        <v>6099037</v>
      </c>
      <c r="L339" s="11"/>
      <c r="M339" s="11">
        <f>M340</f>
        <v>6406.3</v>
      </c>
      <c r="N339" s="18">
        <f t="shared" ref="N339:O339" si="148">N340</f>
        <v>0</v>
      </c>
      <c r="O339" s="21">
        <f t="shared" si="148"/>
        <v>0</v>
      </c>
      <c r="P339" s="21">
        <f>P340</f>
        <v>6341.4</v>
      </c>
      <c r="Q339" s="27">
        <f t="shared" si="141"/>
        <v>0.98986934736119125</v>
      </c>
    </row>
    <row r="340" spans="1:17" ht="48" customHeight="1" x14ac:dyDescent="0.2">
      <c r="A340" s="9" t="s">
        <v>59</v>
      </c>
      <c r="B340" s="3" t="s">
        <v>72</v>
      </c>
      <c r="C340" s="3" t="s">
        <v>11</v>
      </c>
      <c r="D340" s="3" t="s">
        <v>19</v>
      </c>
      <c r="E340" s="3" t="s">
        <v>252</v>
      </c>
      <c r="F340" s="3" t="s">
        <v>62</v>
      </c>
      <c r="G340" s="3" t="s">
        <v>60</v>
      </c>
      <c r="H340" s="11">
        <v>6099037</v>
      </c>
      <c r="I340" s="11"/>
      <c r="J340" s="11">
        <v>6406.3</v>
      </c>
      <c r="K340" s="11">
        <v>6406.3</v>
      </c>
      <c r="L340" s="11">
        <v>6406.3</v>
      </c>
      <c r="M340" s="11">
        <v>6406.3</v>
      </c>
      <c r="N340" s="18"/>
      <c r="O340" s="21"/>
      <c r="P340" s="21">
        <v>6341.4</v>
      </c>
      <c r="Q340" s="27">
        <f t="shared" si="141"/>
        <v>0.98986934736119125</v>
      </c>
    </row>
    <row r="341" spans="1:17" ht="48" customHeight="1" x14ac:dyDescent="0.2">
      <c r="A341" s="9" t="s">
        <v>38</v>
      </c>
      <c r="B341" s="3" t="s">
        <v>72</v>
      </c>
      <c r="C341" s="3" t="s">
        <v>11</v>
      </c>
      <c r="D341" s="3" t="s">
        <v>19</v>
      </c>
      <c r="E341" s="3" t="s">
        <v>252</v>
      </c>
      <c r="F341" s="3" t="s">
        <v>62</v>
      </c>
      <c r="G341" s="3" t="s">
        <v>39</v>
      </c>
      <c r="H341" s="11">
        <v>359552</v>
      </c>
      <c r="I341" s="11"/>
      <c r="J341" s="11">
        <f>J342</f>
        <v>359.5</v>
      </c>
      <c r="K341" s="11">
        <v>359552</v>
      </c>
      <c r="L341" s="11"/>
      <c r="M341" s="11">
        <f>M342</f>
        <v>359.5</v>
      </c>
      <c r="N341" s="18">
        <f t="shared" ref="N341:O341" si="149">N342</f>
        <v>0</v>
      </c>
      <c r="O341" s="21">
        <f t="shared" si="149"/>
        <v>0</v>
      </c>
      <c r="P341" s="21">
        <f>P342</f>
        <v>354.1</v>
      </c>
      <c r="Q341" s="27">
        <f t="shared" si="141"/>
        <v>0.9849791376912379</v>
      </c>
    </row>
    <row r="342" spans="1:17" ht="48" customHeight="1" x14ac:dyDescent="0.2">
      <c r="A342" s="9" t="s">
        <v>40</v>
      </c>
      <c r="B342" s="3" t="s">
        <v>72</v>
      </c>
      <c r="C342" s="3" t="s">
        <v>11</v>
      </c>
      <c r="D342" s="3" t="s">
        <v>19</v>
      </c>
      <c r="E342" s="3" t="s">
        <v>252</v>
      </c>
      <c r="F342" s="3" t="s">
        <v>62</v>
      </c>
      <c r="G342" s="3" t="s">
        <v>41</v>
      </c>
      <c r="H342" s="11">
        <v>359552</v>
      </c>
      <c r="I342" s="11"/>
      <c r="J342" s="11">
        <v>359.5</v>
      </c>
      <c r="K342" s="11">
        <v>359.5</v>
      </c>
      <c r="L342" s="11">
        <v>359.5</v>
      </c>
      <c r="M342" s="11">
        <v>359.5</v>
      </c>
      <c r="N342" s="18"/>
      <c r="O342" s="21"/>
      <c r="P342" s="21">
        <v>354.1</v>
      </c>
      <c r="Q342" s="27">
        <f t="shared" si="141"/>
        <v>0.9849791376912379</v>
      </c>
    </row>
    <row r="343" spans="1:17" ht="31.5" customHeight="1" x14ac:dyDescent="0.2">
      <c r="A343" s="9" t="s">
        <v>253</v>
      </c>
      <c r="B343" s="3" t="s">
        <v>72</v>
      </c>
      <c r="C343" s="3" t="s">
        <v>11</v>
      </c>
      <c r="D343" s="3" t="s">
        <v>19</v>
      </c>
      <c r="E343" s="3" t="s">
        <v>252</v>
      </c>
      <c r="F343" s="3" t="s">
        <v>254</v>
      </c>
      <c r="G343" s="10" t="s">
        <v>0</v>
      </c>
      <c r="H343" s="11">
        <v>6789.04</v>
      </c>
      <c r="I343" s="11"/>
      <c r="J343" s="11">
        <f>J344</f>
        <v>1.6</v>
      </c>
      <c r="K343" s="11">
        <v>4468.5</v>
      </c>
      <c r="L343" s="11"/>
      <c r="M343" s="11">
        <f>M344</f>
        <v>1.6</v>
      </c>
      <c r="N343" s="18">
        <f t="shared" ref="N343:O344" si="150">N344</f>
        <v>1.6</v>
      </c>
      <c r="O343" s="21">
        <f t="shared" si="150"/>
        <v>1.6</v>
      </c>
      <c r="P343" s="21">
        <f>P344</f>
        <v>1.6</v>
      </c>
      <c r="Q343" s="27">
        <f t="shared" si="141"/>
        <v>1</v>
      </c>
    </row>
    <row r="344" spans="1:17" ht="31.5" customHeight="1" x14ac:dyDescent="0.2">
      <c r="A344" s="9" t="s">
        <v>255</v>
      </c>
      <c r="B344" s="3" t="s">
        <v>72</v>
      </c>
      <c r="C344" s="3" t="s">
        <v>11</v>
      </c>
      <c r="D344" s="3" t="s">
        <v>19</v>
      </c>
      <c r="E344" s="3" t="s">
        <v>252</v>
      </c>
      <c r="F344" s="3" t="s">
        <v>254</v>
      </c>
      <c r="G344" s="3" t="s">
        <v>256</v>
      </c>
      <c r="H344" s="11">
        <v>6789.04</v>
      </c>
      <c r="I344" s="11"/>
      <c r="J344" s="11">
        <f>J345</f>
        <v>1.6</v>
      </c>
      <c r="K344" s="11">
        <v>4468.5</v>
      </c>
      <c r="L344" s="11"/>
      <c r="M344" s="11">
        <f>M345</f>
        <v>1.6</v>
      </c>
      <c r="N344" s="18">
        <f t="shared" si="150"/>
        <v>1.6</v>
      </c>
      <c r="O344" s="21">
        <f t="shared" si="150"/>
        <v>1.6</v>
      </c>
      <c r="P344" s="21">
        <f>P345</f>
        <v>1.6</v>
      </c>
      <c r="Q344" s="27">
        <f t="shared" si="141"/>
        <v>1</v>
      </c>
    </row>
    <row r="345" spans="1:17" ht="31.5" customHeight="1" x14ac:dyDescent="0.2">
      <c r="A345" s="9" t="s">
        <v>253</v>
      </c>
      <c r="B345" s="3" t="s">
        <v>72</v>
      </c>
      <c r="C345" s="3" t="s">
        <v>11</v>
      </c>
      <c r="D345" s="3" t="s">
        <v>19</v>
      </c>
      <c r="E345" s="3" t="s">
        <v>252</v>
      </c>
      <c r="F345" s="3" t="s">
        <v>254</v>
      </c>
      <c r="G345" s="3" t="s">
        <v>257</v>
      </c>
      <c r="H345" s="11">
        <v>6789.04</v>
      </c>
      <c r="I345" s="11"/>
      <c r="J345" s="11">
        <v>1.6</v>
      </c>
      <c r="K345" s="11">
        <v>1.6</v>
      </c>
      <c r="L345" s="11">
        <v>1.6</v>
      </c>
      <c r="M345" s="11">
        <v>1.6</v>
      </c>
      <c r="N345" s="11">
        <v>1.6</v>
      </c>
      <c r="O345" s="11">
        <v>1.6</v>
      </c>
      <c r="P345" s="11">
        <v>1.6</v>
      </c>
      <c r="Q345" s="27">
        <f t="shared" si="141"/>
        <v>1</v>
      </c>
    </row>
    <row r="346" spans="1:17" ht="48" customHeight="1" x14ac:dyDescent="0.2">
      <c r="A346" s="4" t="s">
        <v>258</v>
      </c>
      <c r="B346" s="5" t="s">
        <v>76</v>
      </c>
      <c r="C346" s="6" t="s">
        <v>0</v>
      </c>
      <c r="D346" s="6" t="s">
        <v>0</v>
      </c>
      <c r="E346" s="6" t="s">
        <v>0</v>
      </c>
      <c r="F346" s="6" t="s">
        <v>0</v>
      </c>
      <c r="G346" s="6" t="s">
        <v>0</v>
      </c>
      <c r="H346" s="7">
        <v>5990691.3700000001</v>
      </c>
      <c r="I346" s="7">
        <v>592930.1</v>
      </c>
      <c r="J346" s="7">
        <f>J347+J352</f>
        <v>6535.6</v>
      </c>
      <c r="K346" s="7">
        <v>5755170.3799999999</v>
      </c>
      <c r="L346" s="7"/>
      <c r="M346" s="7">
        <f>M347+M352</f>
        <v>6535.6</v>
      </c>
      <c r="N346" s="17">
        <f t="shared" ref="N346:O346" si="151">N347+N352</f>
        <v>6235.6</v>
      </c>
      <c r="O346" s="20">
        <f t="shared" si="151"/>
        <v>6235.6</v>
      </c>
      <c r="P346" s="20">
        <f>P347+P352</f>
        <v>6431.1</v>
      </c>
      <c r="Q346" s="31">
        <f t="shared" si="141"/>
        <v>0.98401064936654625</v>
      </c>
    </row>
    <row r="347" spans="1:17" ht="64.5" customHeight="1" x14ac:dyDescent="0.2">
      <c r="A347" s="4" t="s">
        <v>259</v>
      </c>
      <c r="B347" s="5" t="s">
        <v>76</v>
      </c>
      <c r="C347" s="5" t="s">
        <v>8</v>
      </c>
      <c r="D347" s="5" t="s">
        <v>260</v>
      </c>
      <c r="E347" s="6" t="s">
        <v>0</v>
      </c>
      <c r="F347" s="6" t="s">
        <v>0</v>
      </c>
      <c r="G347" s="6" t="s">
        <v>0</v>
      </c>
      <c r="H347" s="7">
        <v>5690691.3700000001</v>
      </c>
      <c r="I347" s="7">
        <v>592930.1</v>
      </c>
      <c r="J347" s="7">
        <f>J348</f>
        <v>6235.6</v>
      </c>
      <c r="K347" s="7">
        <v>5455170.3799999999</v>
      </c>
      <c r="L347" s="7"/>
      <c r="M347" s="7">
        <f>M348</f>
        <v>6235.6</v>
      </c>
      <c r="N347" s="17">
        <f t="shared" ref="N347:O350" si="152">N348</f>
        <v>6235.6</v>
      </c>
      <c r="O347" s="20">
        <f t="shared" si="152"/>
        <v>6235.6</v>
      </c>
      <c r="P347" s="20">
        <f>P348</f>
        <v>6235.6</v>
      </c>
      <c r="Q347" s="31">
        <f t="shared" si="141"/>
        <v>1</v>
      </c>
    </row>
    <row r="348" spans="1:17" ht="31.5" customHeight="1" x14ac:dyDescent="0.2">
      <c r="A348" s="4" t="s">
        <v>22</v>
      </c>
      <c r="B348" s="5" t="s">
        <v>76</v>
      </c>
      <c r="C348" s="5" t="s">
        <v>8</v>
      </c>
      <c r="D348" s="5" t="s">
        <v>260</v>
      </c>
      <c r="E348" s="5" t="s">
        <v>23</v>
      </c>
      <c r="F348" s="8" t="s">
        <v>0</v>
      </c>
      <c r="G348" s="8" t="s">
        <v>0</v>
      </c>
      <c r="H348" s="7">
        <v>5690691.3700000001</v>
      </c>
      <c r="I348" s="7">
        <v>592930.1</v>
      </c>
      <c r="J348" s="7">
        <f>J349</f>
        <v>6235.6</v>
      </c>
      <c r="K348" s="7">
        <v>5455170.3799999999</v>
      </c>
      <c r="L348" s="7"/>
      <c r="M348" s="7">
        <f>M349</f>
        <v>6235.6</v>
      </c>
      <c r="N348" s="17">
        <f t="shared" si="152"/>
        <v>6235.6</v>
      </c>
      <c r="O348" s="20">
        <f t="shared" si="152"/>
        <v>6235.6</v>
      </c>
      <c r="P348" s="20">
        <f>P349</f>
        <v>6235.6</v>
      </c>
      <c r="Q348" s="31">
        <f t="shared" si="141"/>
        <v>1</v>
      </c>
    </row>
    <row r="349" spans="1:17" ht="31.5" customHeight="1" x14ac:dyDescent="0.2">
      <c r="A349" s="9" t="s">
        <v>261</v>
      </c>
      <c r="B349" s="3" t="s">
        <v>76</v>
      </c>
      <c r="C349" s="3" t="s">
        <v>8</v>
      </c>
      <c r="D349" s="3" t="s">
        <v>260</v>
      </c>
      <c r="E349" s="3" t="s">
        <v>23</v>
      </c>
      <c r="F349" s="3" t="s">
        <v>262</v>
      </c>
      <c r="G349" s="10" t="s">
        <v>0</v>
      </c>
      <c r="H349" s="11">
        <v>5690691.3700000001</v>
      </c>
      <c r="I349" s="11">
        <v>592930.1</v>
      </c>
      <c r="J349" s="11">
        <f>J350</f>
        <v>6235.6</v>
      </c>
      <c r="K349" s="11">
        <v>5455170.3799999999</v>
      </c>
      <c r="L349" s="11"/>
      <c r="M349" s="11">
        <f>M350</f>
        <v>6235.6</v>
      </c>
      <c r="N349" s="18">
        <f t="shared" si="152"/>
        <v>6235.6</v>
      </c>
      <c r="O349" s="21">
        <f t="shared" si="152"/>
        <v>6235.6</v>
      </c>
      <c r="P349" s="21">
        <f>P350</f>
        <v>6235.6</v>
      </c>
      <c r="Q349" s="27">
        <f t="shared" si="141"/>
        <v>1</v>
      </c>
    </row>
    <row r="350" spans="1:17" ht="48" customHeight="1" x14ac:dyDescent="0.2">
      <c r="A350" s="9" t="s">
        <v>38</v>
      </c>
      <c r="B350" s="3" t="s">
        <v>76</v>
      </c>
      <c r="C350" s="3" t="s">
        <v>8</v>
      </c>
      <c r="D350" s="3" t="s">
        <v>260</v>
      </c>
      <c r="E350" s="3" t="s">
        <v>23</v>
      </c>
      <c r="F350" s="3" t="s">
        <v>262</v>
      </c>
      <c r="G350" s="3" t="s">
        <v>39</v>
      </c>
      <c r="H350" s="11">
        <v>5690691.3700000001</v>
      </c>
      <c r="I350" s="11">
        <v>592930.1</v>
      </c>
      <c r="J350" s="11">
        <f>J351</f>
        <v>6235.6</v>
      </c>
      <c r="K350" s="11">
        <v>5455170.3799999999</v>
      </c>
      <c r="L350" s="11"/>
      <c r="M350" s="11">
        <f>M351</f>
        <v>6235.6</v>
      </c>
      <c r="N350" s="18">
        <f t="shared" si="152"/>
        <v>6235.6</v>
      </c>
      <c r="O350" s="21">
        <f t="shared" si="152"/>
        <v>6235.6</v>
      </c>
      <c r="P350" s="21">
        <f>P351</f>
        <v>6235.6</v>
      </c>
      <c r="Q350" s="27">
        <f t="shared" si="141"/>
        <v>1</v>
      </c>
    </row>
    <row r="351" spans="1:17" ht="48" customHeight="1" x14ac:dyDescent="0.2">
      <c r="A351" s="9" t="s">
        <v>40</v>
      </c>
      <c r="B351" s="3" t="s">
        <v>76</v>
      </c>
      <c r="C351" s="3" t="s">
        <v>8</v>
      </c>
      <c r="D351" s="3" t="s">
        <v>260</v>
      </c>
      <c r="E351" s="3" t="s">
        <v>23</v>
      </c>
      <c r="F351" s="3" t="s">
        <v>262</v>
      </c>
      <c r="G351" s="3" t="s">
        <v>41</v>
      </c>
      <c r="H351" s="11">
        <v>5690691.3700000001</v>
      </c>
      <c r="I351" s="11">
        <v>592930.1</v>
      </c>
      <c r="J351" s="11">
        <v>6235.6</v>
      </c>
      <c r="K351" s="11">
        <v>6235.6</v>
      </c>
      <c r="L351" s="11">
        <v>6235.6</v>
      </c>
      <c r="M351" s="11">
        <v>6235.6</v>
      </c>
      <c r="N351" s="11">
        <v>6235.6</v>
      </c>
      <c r="O351" s="11">
        <v>6235.6</v>
      </c>
      <c r="P351" s="11">
        <v>6235.6</v>
      </c>
      <c r="Q351" s="27">
        <f t="shared" si="141"/>
        <v>1</v>
      </c>
    </row>
    <row r="352" spans="1:17" ht="31.5" customHeight="1" x14ac:dyDescent="0.2">
      <c r="A352" s="4" t="s">
        <v>263</v>
      </c>
      <c r="B352" s="5" t="s">
        <v>76</v>
      </c>
      <c r="C352" s="5" t="s">
        <v>11</v>
      </c>
      <c r="D352" s="5" t="s">
        <v>19</v>
      </c>
      <c r="E352" s="6" t="s">
        <v>0</v>
      </c>
      <c r="F352" s="6" t="s">
        <v>0</v>
      </c>
      <c r="G352" s="6" t="s">
        <v>0</v>
      </c>
      <c r="H352" s="7">
        <v>300000</v>
      </c>
      <c r="I352" s="7"/>
      <c r="J352" s="7">
        <f>J353</f>
        <v>300</v>
      </c>
      <c r="K352" s="7">
        <v>300000</v>
      </c>
      <c r="L352" s="7"/>
      <c r="M352" s="7">
        <f>M353</f>
        <v>300</v>
      </c>
      <c r="N352" s="17">
        <f t="shared" ref="N352:O355" si="153">N353</f>
        <v>0</v>
      </c>
      <c r="O352" s="20">
        <f t="shared" si="153"/>
        <v>0</v>
      </c>
      <c r="P352" s="20">
        <f>P353</f>
        <v>195.5</v>
      </c>
      <c r="Q352" s="31">
        <f t="shared" si="141"/>
        <v>0.65166666666666662</v>
      </c>
    </row>
    <row r="353" spans="1:17" ht="31.5" customHeight="1" x14ac:dyDescent="0.2">
      <c r="A353" s="4" t="s">
        <v>22</v>
      </c>
      <c r="B353" s="5" t="s">
        <v>76</v>
      </c>
      <c r="C353" s="5" t="s">
        <v>11</v>
      </c>
      <c r="D353" s="5" t="s">
        <v>19</v>
      </c>
      <c r="E353" s="5" t="s">
        <v>23</v>
      </c>
      <c r="F353" s="8" t="s">
        <v>0</v>
      </c>
      <c r="G353" s="8" t="s">
        <v>0</v>
      </c>
      <c r="H353" s="7">
        <v>300000</v>
      </c>
      <c r="I353" s="7"/>
      <c r="J353" s="7">
        <f>J354</f>
        <v>300</v>
      </c>
      <c r="K353" s="7">
        <v>300000</v>
      </c>
      <c r="L353" s="7"/>
      <c r="M353" s="7">
        <f>M354</f>
        <v>300</v>
      </c>
      <c r="N353" s="17">
        <f t="shared" si="153"/>
        <v>0</v>
      </c>
      <c r="O353" s="20">
        <f t="shared" si="153"/>
        <v>0</v>
      </c>
      <c r="P353" s="20">
        <f>P354</f>
        <v>195.5</v>
      </c>
      <c r="Q353" s="31">
        <f t="shared" si="141"/>
        <v>0.65166666666666662</v>
      </c>
    </row>
    <row r="354" spans="1:17" ht="31.5" customHeight="1" x14ac:dyDescent="0.2">
      <c r="A354" s="9" t="s">
        <v>263</v>
      </c>
      <c r="B354" s="3" t="s">
        <v>76</v>
      </c>
      <c r="C354" s="3" t="s">
        <v>11</v>
      </c>
      <c r="D354" s="3" t="s">
        <v>19</v>
      </c>
      <c r="E354" s="3" t="s">
        <v>23</v>
      </c>
      <c r="F354" s="3" t="s">
        <v>264</v>
      </c>
      <c r="G354" s="10" t="s">
        <v>0</v>
      </c>
      <c r="H354" s="11">
        <v>300000</v>
      </c>
      <c r="I354" s="11"/>
      <c r="J354" s="11">
        <f>J355</f>
        <v>300</v>
      </c>
      <c r="K354" s="11">
        <v>300000</v>
      </c>
      <c r="L354" s="11"/>
      <c r="M354" s="11">
        <f>M355</f>
        <v>300</v>
      </c>
      <c r="N354" s="18">
        <f t="shared" si="153"/>
        <v>0</v>
      </c>
      <c r="O354" s="21">
        <f t="shared" si="153"/>
        <v>0</v>
      </c>
      <c r="P354" s="21">
        <f>P355</f>
        <v>195.5</v>
      </c>
      <c r="Q354" s="27">
        <f t="shared" si="141"/>
        <v>0.65166666666666662</v>
      </c>
    </row>
    <row r="355" spans="1:17" ht="48" customHeight="1" x14ac:dyDescent="0.2">
      <c r="A355" s="9" t="s">
        <v>38</v>
      </c>
      <c r="B355" s="3" t="s">
        <v>76</v>
      </c>
      <c r="C355" s="3" t="s">
        <v>11</v>
      </c>
      <c r="D355" s="3" t="s">
        <v>19</v>
      </c>
      <c r="E355" s="3" t="s">
        <v>23</v>
      </c>
      <c r="F355" s="3" t="s">
        <v>264</v>
      </c>
      <c r="G355" s="3" t="s">
        <v>39</v>
      </c>
      <c r="H355" s="11">
        <v>300000</v>
      </c>
      <c r="I355" s="11"/>
      <c r="J355" s="11">
        <f>J356</f>
        <v>300</v>
      </c>
      <c r="K355" s="11">
        <v>300000</v>
      </c>
      <c r="L355" s="11"/>
      <c r="M355" s="11">
        <f>M356</f>
        <v>300</v>
      </c>
      <c r="N355" s="18">
        <f t="shared" si="153"/>
        <v>0</v>
      </c>
      <c r="O355" s="21">
        <f t="shared" si="153"/>
        <v>0</v>
      </c>
      <c r="P355" s="21">
        <f>P356</f>
        <v>195.5</v>
      </c>
      <c r="Q355" s="27">
        <f t="shared" si="141"/>
        <v>0.65166666666666662</v>
      </c>
    </row>
    <row r="356" spans="1:17" ht="48" customHeight="1" x14ac:dyDescent="0.2">
      <c r="A356" s="9" t="s">
        <v>40</v>
      </c>
      <c r="B356" s="3" t="s">
        <v>76</v>
      </c>
      <c r="C356" s="3" t="s">
        <v>11</v>
      </c>
      <c r="D356" s="3" t="s">
        <v>19</v>
      </c>
      <c r="E356" s="3" t="s">
        <v>23</v>
      </c>
      <c r="F356" s="3" t="s">
        <v>264</v>
      </c>
      <c r="G356" s="3" t="s">
        <v>41</v>
      </c>
      <c r="H356" s="11">
        <v>300000</v>
      </c>
      <c r="I356" s="11"/>
      <c r="J356" s="11">
        <v>300</v>
      </c>
      <c r="K356" s="11">
        <v>300</v>
      </c>
      <c r="L356" s="11">
        <v>300</v>
      </c>
      <c r="M356" s="11">
        <v>300</v>
      </c>
      <c r="N356" s="18"/>
      <c r="O356" s="21"/>
      <c r="P356" s="21">
        <v>195.5</v>
      </c>
      <c r="Q356" s="27">
        <f t="shared" si="141"/>
        <v>0.65166666666666662</v>
      </c>
    </row>
    <row r="357" spans="1:17" ht="48" customHeight="1" x14ac:dyDescent="0.2">
      <c r="A357" s="4" t="s">
        <v>265</v>
      </c>
      <c r="B357" s="5" t="s">
        <v>84</v>
      </c>
      <c r="C357" s="6" t="s">
        <v>0</v>
      </c>
      <c r="D357" s="6" t="s">
        <v>0</v>
      </c>
      <c r="E357" s="6" t="s">
        <v>0</v>
      </c>
      <c r="F357" s="6" t="s">
        <v>0</v>
      </c>
      <c r="G357" s="6" t="s">
        <v>0</v>
      </c>
      <c r="H357" s="7">
        <v>1575000</v>
      </c>
      <c r="I357" s="7"/>
      <c r="J357" s="7">
        <f>J358</f>
        <v>1575</v>
      </c>
      <c r="K357" s="7">
        <v>1575000</v>
      </c>
      <c r="L357" s="7"/>
      <c r="M357" s="7">
        <f>M358</f>
        <v>1575</v>
      </c>
      <c r="N357" s="17">
        <f t="shared" ref="N357:O361" si="154">N358</f>
        <v>1575</v>
      </c>
      <c r="O357" s="20">
        <f t="shared" si="154"/>
        <v>1575</v>
      </c>
      <c r="P357" s="20">
        <f>P358</f>
        <v>1575</v>
      </c>
      <c r="Q357" s="31">
        <f t="shared" si="141"/>
        <v>1</v>
      </c>
    </row>
    <row r="358" spans="1:17" ht="48" customHeight="1" x14ac:dyDescent="0.2">
      <c r="A358" s="4" t="s">
        <v>266</v>
      </c>
      <c r="B358" s="5" t="s">
        <v>84</v>
      </c>
      <c r="C358" s="5" t="s">
        <v>11</v>
      </c>
      <c r="D358" s="5" t="s">
        <v>19</v>
      </c>
      <c r="E358" s="6" t="s">
        <v>0</v>
      </c>
      <c r="F358" s="6" t="s">
        <v>0</v>
      </c>
      <c r="G358" s="6" t="s">
        <v>0</v>
      </c>
      <c r="H358" s="7">
        <v>1575000</v>
      </c>
      <c r="I358" s="7"/>
      <c r="J358" s="7">
        <f>J359</f>
        <v>1575</v>
      </c>
      <c r="K358" s="7">
        <v>1575000</v>
      </c>
      <c r="L358" s="7"/>
      <c r="M358" s="7">
        <f>M359</f>
        <v>1575</v>
      </c>
      <c r="N358" s="17">
        <f t="shared" si="154"/>
        <v>1575</v>
      </c>
      <c r="O358" s="20">
        <f t="shared" si="154"/>
        <v>1575</v>
      </c>
      <c r="P358" s="20">
        <f>P359</f>
        <v>1575</v>
      </c>
      <c r="Q358" s="31">
        <f t="shared" si="141"/>
        <v>1</v>
      </c>
    </row>
    <row r="359" spans="1:17" ht="31.5" customHeight="1" x14ac:dyDescent="0.2">
      <c r="A359" s="4" t="s">
        <v>22</v>
      </c>
      <c r="B359" s="5" t="s">
        <v>84</v>
      </c>
      <c r="C359" s="5" t="s">
        <v>11</v>
      </c>
      <c r="D359" s="5" t="s">
        <v>19</v>
      </c>
      <c r="E359" s="5" t="s">
        <v>23</v>
      </c>
      <c r="F359" s="8" t="s">
        <v>0</v>
      </c>
      <c r="G359" s="8" t="s">
        <v>0</v>
      </c>
      <c r="H359" s="7">
        <v>1575000</v>
      </c>
      <c r="I359" s="7"/>
      <c r="J359" s="7">
        <f>J360</f>
        <v>1575</v>
      </c>
      <c r="K359" s="7">
        <v>1575000</v>
      </c>
      <c r="L359" s="7"/>
      <c r="M359" s="7">
        <f>M360</f>
        <v>1575</v>
      </c>
      <c r="N359" s="17">
        <f t="shared" si="154"/>
        <v>1575</v>
      </c>
      <c r="O359" s="20">
        <f t="shared" si="154"/>
        <v>1575</v>
      </c>
      <c r="P359" s="20">
        <f>P360</f>
        <v>1575</v>
      </c>
      <c r="Q359" s="31">
        <f t="shared" si="141"/>
        <v>1</v>
      </c>
    </row>
    <row r="360" spans="1:17" ht="31.5" customHeight="1" x14ac:dyDescent="0.2">
      <c r="A360" s="9" t="s">
        <v>267</v>
      </c>
      <c r="B360" s="3" t="s">
        <v>84</v>
      </c>
      <c r="C360" s="3" t="s">
        <v>11</v>
      </c>
      <c r="D360" s="3" t="s">
        <v>19</v>
      </c>
      <c r="E360" s="3" t="s">
        <v>23</v>
      </c>
      <c r="F360" s="3" t="s">
        <v>268</v>
      </c>
      <c r="G360" s="10" t="s">
        <v>0</v>
      </c>
      <c r="H360" s="11">
        <v>1575000</v>
      </c>
      <c r="I360" s="11"/>
      <c r="J360" s="11">
        <f>J361</f>
        <v>1575</v>
      </c>
      <c r="K360" s="11">
        <v>1575000</v>
      </c>
      <c r="L360" s="11"/>
      <c r="M360" s="11">
        <f>M361</f>
        <v>1575</v>
      </c>
      <c r="N360" s="18">
        <f t="shared" si="154"/>
        <v>1575</v>
      </c>
      <c r="O360" s="21">
        <f t="shared" si="154"/>
        <v>1575</v>
      </c>
      <c r="P360" s="21">
        <f>P361</f>
        <v>1575</v>
      </c>
      <c r="Q360" s="27">
        <f t="shared" si="141"/>
        <v>1</v>
      </c>
    </row>
    <row r="361" spans="1:17" ht="31.5" customHeight="1" x14ac:dyDescent="0.2">
      <c r="A361" s="9" t="s">
        <v>125</v>
      </c>
      <c r="B361" s="3" t="s">
        <v>84</v>
      </c>
      <c r="C361" s="3" t="s">
        <v>11</v>
      </c>
      <c r="D361" s="3" t="s">
        <v>19</v>
      </c>
      <c r="E361" s="3" t="s">
        <v>23</v>
      </c>
      <c r="F361" s="3" t="s">
        <v>268</v>
      </c>
      <c r="G361" s="3" t="s">
        <v>126</v>
      </c>
      <c r="H361" s="11">
        <v>1575000</v>
      </c>
      <c r="I361" s="11"/>
      <c r="J361" s="11">
        <f>J362</f>
        <v>1575</v>
      </c>
      <c r="K361" s="11">
        <v>1575000</v>
      </c>
      <c r="L361" s="11"/>
      <c r="M361" s="11">
        <f>M362</f>
        <v>1575</v>
      </c>
      <c r="N361" s="18">
        <f t="shared" si="154"/>
        <v>1575</v>
      </c>
      <c r="O361" s="21">
        <f t="shared" si="154"/>
        <v>1575</v>
      </c>
      <c r="P361" s="21">
        <f>P362</f>
        <v>1575</v>
      </c>
      <c r="Q361" s="27">
        <f t="shared" si="141"/>
        <v>1</v>
      </c>
    </row>
    <row r="362" spans="1:17" ht="48" customHeight="1" x14ac:dyDescent="0.2">
      <c r="A362" s="9" t="s">
        <v>245</v>
      </c>
      <c r="B362" s="3" t="s">
        <v>84</v>
      </c>
      <c r="C362" s="3" t="s">
        <v>11</v>
      </c>
      <c r="D362" s="3" t="s">
        <v>19</v>
      </c>
      <c r="E362" s="3" t="s">
        <v>23</v>
      </c>
      <c r="F362" s="3" t="s">
        <v>268</v>
      </c>
      <c r="G362" s="3" t="s">
        <v>246</v>
      </c>
      <c r="H362" s="11">
        <v>1575000</v>
      </c>
      <c r="I362" s="11"/>
      <c r="J362" s="11">
        <v>1575</v>
      </c>
      <c r="K362" s="11">
        <v>1575</v>
      </c>
      <c r="L362" s="11">
        <v>1575</v>
      </c>
      <c r="M362" s="11">
        <v>1575</v>
      </c>
      <c r="N362" s="11">
        <v>1575</v>
      </c>
      <c r="O362" s="11">
        <v>1575</v>
      </c>
      <c r="P362" s="11">
        <v>1575</v>
      </c>
      <c r="Q362" s="27">
        <f t="shared" si="141"/>
        <v>1</v>
      </c>
    </row>
    <row r="363" spans="1:17" ht="31.5" customHeight="1" x14ac:dyDescent="0.2">
      <c r="A363" s="4" t="s">
        <v>269</v>
      </c>
      <c r="B363" s="5" t="s">
        <v>88</v>
      </c>
      <c r="C363" s="6" t="s">
        <v>0</v>
      </c>
      <c r="D363" s="6" t="s">
        <v>0</v>
      </c>
      <c r="E363" s="6" t="s">
        <v>0</v>
      </c>
      <c r="F363" s="6" t="s">
        <v>0</v>
      </c>
      <c r="G363" s="6" t="s">
        <v>0</v>
      </c>
      <c r="H363" s="7">
        <v>1500000</v>
      </c>
      <c r="I363" s="7">
        <v>4450000</v>
      </c>
      <c r="J363" s="7">
        <f>J369</f>
        <v>5950</v>
      </c>
      <c r="K363" s="7">
        <v>0</v>
      </c>
      <c r="L363" s="7"/>
      <c r="M363" s="7">
        <f>M369</f>
        <v>5950</v>
      </c>
      <c r="N363" s="17">
        <f t="shared" ref="N363:O363" si="155">N369</f>
        <v>0</v>
      </c>
      <c r="O363" s="20">
        <f t="shared" si="155"/>
        <v>0</v>
      </c>
      <c r="P363" s="20">
        <f>P369</f>
        <v>64.599999999999994</v>
      </c>
      <c r="Q363" s="31">
        <f t="shared" si="141"/>
        <v>1.0857142857142857E-2</v>
      </c>
    </row>
    <row r="364" spans="1:17" ht="64.5" hidden="1" customHeight="1" x14ac:dyDescent="0.2">
      <c r="A364" s="4" t="s">
        <v>270</v>
      </c>
      <c r="B364" s="5" t="s">
        <v>88</v>
      </c>
      <c r="C364" s="5" t="s">
        <v>8</v>
      </c>
      <c r="D364" s="5" t="s">
        <v>271</v>
      </c>
      <c r="E364" s="6" t="s">
        <v>0</v>
      </c>
      <c r="F364" s="6" t="s">
        <v>0</v>
      </c>
      <c r="G364" s="6" t="s">
        <v>0</v>
      </c>
      <c r="H364" s="7">
        <v>0</v>
      </c>
      <c r="I364" s="7"/>
      <c r="J364" s="7">
        <v>0</v>
      </c>
      <c r="K364" s="7">
        <v>0</v>
      </c>
      <c r="L364" s="7"/>
      <c r="M364" s="7">
        <v>0</v>
      </c>
      <c r="N364" s="17">
        <v>0</v>
      </c>
      <c r="O364" s="20">
        <v>0</v>
      </c>
      <c r="P364" s="20">
        <v>0</v>
      </c>
      <c r="Q364" s="31" t="e">
        <f t="shared" si="141"/>
        <v>#DIV/0!</v>
      </c>
    </row>
    <row r="365" spans="1:17" ht="31.5" hidden="1" customHeight="1" x14ac:dyDescent="0.2">
      <c r="A365" s="4" t="s">
        <v>22</v>
      </c>
      <c r="B365" s="5" t="s">
        <v>88</v>
      </c>
      <c r="C365" s="5" t="s">
        <v>8</v>
      </c>
      <c r="D365" s="5" t="s">
        <v>271</v>
      </c>
      <c r="E365" s="5" t="s">
        <v>23</v>
      </c>
      <c r="F365" s="8" t="s">
        <v>0</v>
      </c>
      <c r="G365" s="8" t="s">
        <v>0</v>
      </c>
      <c r="H365" s="7">
        <v>0</v>
      </c>
      <c r="I365" s="7"/>
      <c r="J365" s="7">
        <v>0</v>
      </c>
      <c r="K365" s="7">
        <v>0</v>
      </c>
      <c r="L365" s="7"/>
      <c r="M365" s="7">
        <v>0</v>
      </c>
      <c r="N365" s="17">
        <v>0</v>
      </c>
      <c r="O365" s="20">
        <v>0</v>
      </c>
      <c r="P365" s="20">
        <v>0</v>
      </c>
      <c r="Q365" s="31" t="e">
        <f t="shared" si="141"/>
        <v>#DIV/0!</v>
      </c>
    </row>
    <row r="366" spans="1:17" ht="31.5" hidden="1" customHeight="1" x14ac:dyDescent="0.2">
      <c r="A366" s="9" t="s">
        <v>272</v>
      </c>
      <c r="B366" s="3" t="s">
        <v>88</v>
      </c>
      <c r="C366" s="3" t="s">
        <v>8</v>
      </c>
      <c r="D366" s="3" t="s">
        <v>271</v>
      </c>
      <c r="E366" s="3" t="s">
        <v>23</v>
      </c>
      <c r="F366" s="3" t="s">
        <v>273</v>
      </c>
      <c r="G366" s="10" t="s">
        <v>0</v>
      </c>
      <c r="H366" s="11">
        <v>0</v>
      </c>
      <c r="I366" s="11"/>
      <c r="J366" s="11">
        <v>0</v>
      </c>
      <c r="K366" s="11">
        <v>0</v>
      </c>
      <c r="L366" s="11"/>
      <c r="M366" s="11">
        <v>0</v>
      </c>
      <c r="N366" s="18">
        <v>0</v>
      </c>
      <c r="O366" s="21">
        <v>0</v>
      </c>
      <c r="P366" s="21">
        <v>0</v>
      </c>
      <c r="Q366" s="31" t="e">
        <f t="shared" si="141"/>
        <v>#DIV/0!</v>
      </c>
    </row>
    <row r="367" spans="1:17" ht="48" hidden="1" customHeight="1" x14ac:dyDescent="0.2">
      <c r="A367" s="9" t="s">
        <v>46</v>
      </c>
      <c r="B367" s="3" t="s">
        <v>88</v>
      </c>
      <c r="C367" s="3" t="s">
        <v>8</v>
      </c>
      <c r="D367" s="3" t="s">
        <v>271</v>
      </c>
      <c r="E367" s="3" t="s">
        <v>23</v>
      </c>
      <c r="F367" s="3" t="s">
        <v>273</v>
      </c>
      <c r="G367" s="3" t="s">
        <v>47</v>
      </c>
      <c r="H367" s="11">
        <v>0</v>
      </c>
      <c r="I367" s="11"/>
      <c r="J367" s="11">
        <v>0</v>
      </c>
      <c r="K367" s="11">
        <v>0</v>
      </c>
      <c r="L367" s="11"/>
      <c r="M367" s="11">
        <v>0</v>
      </c>
      <c r="N367" s="18">
        <v>0</v>
      </c>
      <c r="O367" s="21">
        <v>0</v>
      </c>
      <c r="P367" s="21">
        <v>0</v>
      </c>
      <c r="Q367" s="31" t="e">
        <f t="shared" si="141"/>
        <v>#DIV/0!</v>
      </c>
    </row>
    <row r="368" spans="1:17" ht="14.45" hidden="1" customHeight="1" x14ac:dyDescent="0.2">
      <c r="A368" s="9" t="s">
        <v>48</v>
      </c>
      <c r="B368" s="3" t="s">
        <v>88</v>
      </c>
      <c r="C368" s="3" t="s">
        <v>8</v>
      </c>
      <c r="D368" s="3" t="s">
        <v>271</v>
      </c>
      <c r="E368" s="3" t="s">
        <v>23</v>
      </c>
      <c r="F368" s="3" t="s">
        <v>273</v>
      </c>
      <c r="G368" s="3" t="s">
        <v>49</v>
      </c>
      <c r="H368" s="11">
        <v>0</v>
      </c>
      <c r="I368" s="11"/>
      <c r="J368" s="11"/>
      <c r="K368" s="11">
        <v>0</v>
      </c>
      <c r="L368" s="11"/>
      <c r="M368" s="11"/>
      <c r="N368" s="18">
        <v>0</v>
      </c>
      <c r="O368" s="21">
        <v>0</v>
      </c>
      <c r="P368" s="21"/>
      <c r="Q368" s="31" t="e">
        <f t="shared" si="141"/>
        <v>#DIV/0!</v>
      </c>
    </row>
    <row r="369" spans="1:17" ht="31.5" customHeight="1" x14ac:dyDescent="0.2">
      <c r="A369" s="4" t="s">
        <v>223</v>
      </c>
      <c r="B369" s="5" t="s">
        <v>88</v>
      </c>
      <c r="C369" s="5" t="s">
        <v>11</v>
      </c>
      <c r="D369" s="5" t="s">
        <v>19</v>
      </c>
      <c r="E369" s="6" t="s">
        <v>0</v>
      </c>
      <c r="F369" s="6" t="s">
        <v>0</v>
      </c>
      <c r="G369" s="6" t="s">
        <v>0</v>
      </c>
      <c r="H369" s="7">
        <v>1500000</v>
      </c>
      <c r="I369" s="7">
        <v>4450000</v>
      </c>
      <c r="J369" s="7">
        <f>J370</f>
        <v>5950</v>
      </c>
      <c r="K369" s="7">
        <v>0</v>
      </c>
      <c r="L369" s="7"/>
      <c r="M369" s="7">
        <f>M370</f>
        <v>5950</v>
      </c>
      <c r="N369" s="17">
        <f t="shared" ref="N369:O372" si="156">N370</f>
        <v>0</v>
      </c>
      <c r="O369" s="20">
        <f t="shared" si="156"/>
        <v>0</v>
      </c>
      <c r="P369" s="20">
        <f>P370</f>
        <v>64.599999999999994</v>
      </c>
      <c r="Q369" s="31">
        <f t="shared" si="141"/>
        <v>1.0857142857142857E-2</v>
      </c>
    </row>
    <row r="370" spans="1:17" ht="31.5" customHeight="1" x14ac:dyDescent="0.2">
      <c r="A370" s="4" t="s">
        <v>22</v>
      </c>
      <c r="B370" s="5" t="s">
        <v>88</v>
      </c>
      <c r="C370" s="5" t="s">
        <v>11</v>
      </c>
      <c r="D370" s="5" t="s">
        <v>19</v>
      </c>
      <c r="E370" s="5" t="s">
        <v>23</v>
      </c>
      <c r="F370" s="8" t="s">
        <v>0</v>
      </c>
      <c r="G370" s="8" t="s">
        <v>0</v>
      </c>
      <c r="H370" s="7">
        <v>1500000</v>
      </c>
      <c r="I370" s="7">
        <v>4450000</v>
      </c>
      <c r="J370" s="7">
        <f>J371</f>
        <v>5950</v>
      </c>
      <c r="K370" s="7">
        <v>0</v>
      </c>
      <c r="L370" s="7"/>
      <c r="M370" s="7">
        <f>M371</f>
        <v>5950</v>
      </c>
      <c r="N370" s="17">
        <f t="shared" si="156"/>
        <v>0</v>
      </c>
      <c r="O370" s="20">
        <f t="shared" si="156"/>
        <v>0</v>
      </c>
      <c r="P370" s="20">
        <f>P371</f>
        <v>64.599999999999994</v>
      </c>
      <c r="Q370" s="31">
        <f t="shared" si="141"/>
        <v>1.0857142857142857E-2</v>
      </c>
    </row>
    <row r="371" spans="1:17" ht="48" customHeight="1" x14ac:dyDescent="0.2">
      <c r="A371" s="9" t="s">
        <v>107</v>
      </c>
      <c r="B371" s="3" t="s">
        <v>88</v>
      </c>
      <c r="C371" s="3" t="s">
        <v>11</v>
      </c>
      <c r="D371" s="3" t="s">
        <v>19</v>
      </c>
      <c r="E371" s="3" t="s">
        <v>23</v>
      </c>
      <c r="F371" s="3" t="s">
        <v>108</v>
      </c>
      <c r="G371" s="10" t="s">
        <v>0</v>
      </c>
      <c r="H371" s="11">
        <v>1500000</v>
      </c>
      <c r="I371" s="11">
        <v>4450000</v>
      </c>
      <c r="J371" s="11">
        <f>J372</f>
        <v>5950</v>
      </c>
      <c r="K371" s="11">
        <v>0</v>
      </c>
      <c r="L371" s="11"/>
      <c r="M371" s="11">
        <f>M372</f>
        <v>5950</v>
      </c>
      <c r="N371" s="18">
        <f t="shared" si="156"/>
        <v>0</v>
      </c>
      <c r="O371" s="21">
        <f t="shared" si="156"/>
        <v>0</v>
      </c>
      <c r="P371" s="21">
        <f>P372</f>
        <v>64.599999999999994</v>
      </c>
      <c r="Q371" s="27">
        <f t="shared" si="141"/>
        <v>1.0857142857142857E-2</v>
      </c>
    </row>
    <row r="372" spans="1:17" ht="48" customHeight="1" x14ac:dyDescent="0.2">
      <c r="A372" s="9" t="s">
        <v>46</v>
      </c>
      <c r="B372" s="3" t="s">
        <v>88</v>
      </c>
      <c r="C372" s="3" t="s">
        <v>11</v>
      </c>
      <c r="D372" s="3" t="s">
        <v>19</v>
      </c>
      <c r="E372" s="3" t="s">
        <v>23</v>
      </c>
      <c r="F372" s="3" t="s">
        <v>108</v>
      </c>
      <c r="G372" s="3" t="s">
        <v>47</v>
      </c>
      <c r="H372" s="11">
        <v>1500000</v>
      </c>
      <c r="I372" s="11">
        <v>4450000</v>
      </c>
      <c r="J372" s="11">
        <f>J373</f>
        <v>5950</v>
      </c>
      <c r="K372" s="11">
        <v>0</v>
      </c>
      <c r="L372" s="11"/>
      <c r="M372" s="11">
        <f>M373</f>
        <v>5950</v>
      </c>
      <c r="N372" s="18">
        <f t="shared" si="156"/>
        <v>0</v>
      </c>
      <c r="O372" s="21">
        <f t="shared" si="156"/>
        <v>0</v>
      </c>
      <c r="P372" s="21">
        <f>P373</f>
        <v>64.599999999999994</v>
      </c>
      <c r="Q372" s="27">
        <f t="shared" si="141"/>
        <v>1.0857142857142857E-2</v>
      </c>
    </row>
    <row r="373" spans="1:17" ht="14.45" customHeight="1" x14ac:dyDescent="0.2">
      <c r="A373" s="9" t="s">
        <v>48</v>
      </c>
      <c r="B373" s="3" t="s">
        <v>88</v>
      </c>
      <c r="C373" s="3" t="s">
        <v>11</v>
      </c>
      <c r="D373" s="3" t="s">
        <v>19</v>
      </c>
      <c r="E373" s="3" t="s">
        <v>23</v>
      </c>
      <c r="F373" s="3" t="s">
        <v>108</v>
      </c>
      <c r="G373" s="3" t="s">
        <v>49</v>
      </c>
      <c r="H373" s="11">
        <v>1500000</v>
      </c>
      <c r="I373" s="11">
        <v>4450000</v>
      </c>
      <c r="J373" s="11">
        <v>5950</v>
      </c>
      <c r="K373" s="11">
        <v>5950</v>
      </c>
      <c r="L373" s="11">
        <v>5950</v>
      </c>
      <c r="M373" s="11">
        <v>5950</v>
      </c>
      <c r="N373" s="18"/>
      <c r="O373" s="21"/>
      <c r="P373" s="21">
        <v>64.599999999999994</v>
      </c>
      <c r="Q373" s="27">
        <f t="shared" si="141"/>
        <v>1.0857142857142857E-2</v>
      </c>
    </row>
    <row r="374" spans="1:17" ht="36" customHeight="1" x14ac:dyDescent="0.2">
      <c r="A374" s="4" t="s">
        <v>274</v>
      </c>
      <c r="B374" s="5" t="s">
        <v>275</v>
      </c>
      <c r="C374" s="6" t="s">
        <v>0</v>
      </c>
      <c r="D374" s="6" t="s">
        <v>0</v>
      </c>
      <c r="E374" s="6" t="s">
        <v>0</v>
      </c>
      <c r="F374" s="6" t="s">
        <v>0</v>
      </c>
      <c r="G374" s="6" t="s">
        <v>0</v>
      </c>
      <c r="H374" s="7">
        <v>9989437.6400000006</v>
      </c>
      <c r="I374" s="7">
        <v>37578203.82</v>
      </c>
      <c r="J374" s="7">
        <f>J375+J397+J419+J437</f>
        <v>38472.800000000003</v>
      </c>
      <c r="K374" s="7">
        <v>24846935.329999998</v>
      </c>
      <c r="L374" s="7"/>
      <c r="M374" s="7">
        <f>M375+M397+M419+M437</f>
        <v>38472.800000000003</v>
      </c>
      <c r="N374" s="7">
        <f>N375+N397+N419+N437</f>
        <v>25555302.91</v>
      </c>
      <c r="O374" s="7">
        <f>O375+O397+O419+O437</f>
        <v>25555302.91</v>
      </c>
      <c r="P374" s="7">
        <f>P375+P397+P419+P437</f>
        <v>15261.000000000004</v>
      </c>
      <c r="Q374" s="31">
        <f t="shared" si="141"/>
        <v>0.39666985506643659</v>
      </c>
    </row>
    <row r="375" spans="1:17" ht="34.5" customHeight="1" x14ac:dyDescent="0.2">
      <c r="A375" s="4" t="s">
        <v>22</v>
      </c>
      <c r="B375" s="5" t="s">
        <v>275</v>
      </c>
      <c r="C375" s="5" t="s">
        <v>276</v>
      </c>
      <c r="D375" s="5" t="s">
        <v>277</v>
      </c>
      <c r="E375" s="5" t="s">
        <v>23</v>
      </c>
      <c r="F375" s="6"/>
      <c r="G375" s="6"/>
      <c r="H375" s="7"/>
      <c r="I375" s="7">
        <v>200680</v>
      </c>
      <c r="J375" s="7">
        <f>J376+J379+J382+J385+J388+J391</f>
        <v>10185.4</v>
      </c>
      <c r="K375" s="7">
        <f t="shared" ref="K375:O375" si="157">K376+K379+K382+K385+K388+K391</f>
        <v>0</v>
      </c>
      <c r="L375" s="7">
        <f t="shared" si="157"/>
        <v>0</v>
      </c>
      <c r="M375" s="7">
        <f>M376+M379+M382+M385+M388+M391</f>
        <v>10185.4</v>
      </c>
      <c r="N375" s="7">
        <f t="shared" si="157"/>
        <v>8104.5</v>
      </c>
      <c r="O375" s="7">
        <f t="shared" si="157"/>
        <v>8104.5</v>
      </c>
      <c r="P375" s="7">
        <f>P376+P379+P382+P385+P388+P391</f>
        <v>10185.300000000001</v>
      </c>
      <c r="Q375" s="31">
        <f t="shared" si="141"/>
        <v>0.99999018202525203</v>
      </c>
    </row>
    <row r="376" spans="1:17" s="22" customFormat="1" ht="35.25" customHeight="1" x14ac:dyDescent="0.2">
      <c r="A376" s="9" t="s">
        <v>318</v>
      </c>
      <c r="B376" s="26" t="s">
        <v>275</v>
      </c>
      <c r="C376" s="26" t="s">
        <v>276</v>
      </c>
      <c r="D376" s="26" t="s">
        <v>277</v>
      </c>
      <c r="E376" s="26" t="s">
        <v>23</v>
      </c>
      <c r="F376" s="26" t="s">
        <v>319</v>
      </c>
      <c r="G376" s="26"/>
      <c r="H376" s="11"/>
      <c r="I376" s="11"/>
      <c r="J376" s="11">
        <f>J377</f>
        <v>8104.5</v>
      </c>
      <c r="K376" s="11"/>
      <c r="L376" s="11"/>
      <c r="M376" s="11">
        <f>M377</f>
        <v>8104.5</v>
      </c>
      <c r="N376" s="18">
        <f t="shared" ref="N376:O377" si="158">N377</f>
        <v>8104.5</v>
      </c>
      <c r="O376" s="21">
        <f t="shared" si="158"/>
        <v>8104.5</v>
      </c>
      <c r="P376" s="21">
        <f>P377</f>
        <v>8104.5</v>
      </c>
      <c r="Q376" s="27">
        <f t="shared" si="141"/>
        <v>1</v>
      </c>
    </row>
    <row r="377" spans="1:17" s="22" customFormat="1" ht="35.25" customHeight="1" x14ac:dyDescent="0.2">
      <c r="A377" s="9" t="s">
        <v>125</v>
      </c>
      <c r="B377" s="26" t="s">
        <v>275</v>
      </c>
      <c r="C377" s="26" t="s">
        <v>276</v>
      </c>
      <c r="D377" s="26" t="s">
        <v>277</v>
      </c>
      <c r="E377" s="26" t="s">
        <v>23</v>
      </c>
      <c r="F377" s="26" t="s">
        <v>319</v>
      </c>
      <c r="G377" s="26" t="s">
        <v>126</v>
      </c>
      <c r="H377" s="11"/>
      <c r="I377" s="11"/>
      <c r="J377" s="11">
        <f>J378</f>
        <v>8104.5</v>
      </c>
      <c r="K377" s="11"/>
      <c r="L377" s="11"/>
      <c r="M377" s="11">
        <f>M378</f>
        <v>8104.5</v>
      </c>
      <c r="N377" s="18">
        <f t="shared" si="158"/>
        <v>8104.5</v>
      </c>
      <c r="O377" s="21">
        <f t="shared" si="158"/>
        <v>8104.5</v>
      </c>
      <c r="P377" s="21">
        <f>P378</f>
        <v>8104.5</v>
      </c>
      <c r="Q377" s="27">
        <f t="shared" si="141"/>
        <v>1</v>
      </c>
    </row>
    <row r="378" spans="1:17" s="22" customFormat="1" ht="74.25" customHeight="1" x14ac:dyDescent="0.2">
      <c r="A378" s="9" t="s">
        <v>245</v>
      </c>
      <c r="B378" s="26" t="s">
        <v>275</v>
      </c>
      <c r="C378" s="26" t="s">
        <v>276</v>
      </c>
      <c r="D378" s="26" t="s">
        <v>277</v>
      </c>
      <c r="E378" s="26" t="s">
        <v>23</v>
      </c>
      <c r="F378" s="26" t="s">
        <v>319</v>
      </c>
      <c r="G378" s="26" t="s">
        <v>246</v>
      </c>
      <c r="H378" s="11"/>
      <c r="I378" s="11"/>
      <c r="J378" s="11">
        <v>8104.5</v>
      </c>
      <c r="K378" s="11">
        <v>8104.5</v>
      </c>
      <c r="L378" s="11">
        <v>8104.5</v>
      </c>
      <c r="M378" s="11">
        <v>8104.5</v>
      </c>
      <c r="N378" s="11">
        <v>8104.5</v>
      </c>
      <c r="O378" s="11">
        <v>8104.5</v>
      </c>
      <c r="P378" s="21">
        <v>8104.5</v>
      </c>
      <c r="Q378" s="27">
        <f t="shared" si="141"/>
        <v>1</v>
      </c>
    </row>
    <row r="379" spans="1:17" s="22" customFormat="1" ht="117" customHeight="1" x14ac:dyDescent="0.2">
      <c r="A379" s="9" t="s">
        <v>324</v>
      </c>
      <c r="B379" s="26" t="s">
        <v>275</v>
      </c>
      <c r="C379" s="26" t="s">
        <v>276</v>
      </c>
      <c r="D379" s="26" t="s">
        <v>277</v>
      </c>
      <c r="E379" s="26" t="s">
        <v>23</v>
      </c>
      <c r="F379" s="26">
        <v>15890</v>
      </c>
      <c r="G379" s="26" t="s">
        <v>0</v>
      </c>
      <c r="H379" s="11"/>
      <c r="I379" s="11"/>
      <c r="J379" s="11">
        <f>J380</f>
        <v>669.7</v>
      </c>
      <c r="K379" s="11"/>
      <c r="L379" s="11"/>
      <c r="M379" s="11">
        <f>M380</f>
        <v>669.7</v>
      </c>
      <c r="N379" s="18"/>
      <c r="O379" s="21"/>
      <c r="P379" s="21">
        <f>P380</f>
        <v>669.7</v>
      </c>
      <c r="Q379" s="27">
        <f t="shared" si="141"/>
        <v>1</v>
      </c>
    </row>
    <row r="380" spans="1:17" s="22" customFormat="1" ht="126" customHeight="1" x14ac:dyDescent="0.2">
      <c r="A380" s="9" t="s">
        <v>57</v>
      </c>
      <c r="B380" s="26" t="s">
        <v>275</v>
      </c>
      <c r="C380" s="26" t="s">
        <v>276</v>
      </c>
      <c r="D380" s="26" t="s">
        <v>277</v>
      </c>
      <c r="E380" s="26" t="s">
        <v>23</v>
      </c>
      <c r="F380" s="26">
        <v>15890</v>
      </c>
      <c r="G380" s="26" t="s">
        <v>58</v>
      </c>
      <c r="H380" s="11"/>
      <c r="I380" s="11"/>
      <c r="J380" s="11">
        <f>J381</f>
        <v>669.7</v>
      </c>
      <c r="K380" s="11"/>
      <c r="L380" s="11"/>
      <c r="M380" s="11">
        <f>M381</f>
        <v>669.7</v>
      </c>
      <c r="N380" s="18"/>
      <c r="O380" s="21"/>
      <c r="P380" s="21">
        <f>P381</f>
        <v>669.7</v>
      </c>
      <c r="Q380" s="27">
        <f t="shared" si="141"/>
        <v>1</v>
      </c>
    </row>
    <row r="381" spans="1:17" s="22" customFormat="1" ht="74.25" customHeight="1" x14ac:dyDescent="0.2">
      <c r="A381" s="9" t="s">
        <v>59</v>
      </c>
      <c r="B381" s="26" t="s">
        <v>275</v>
      </c>
      <c r="C381" s="26" t="s">
        <v>276</v>
      </c>
      <c r="D381" s="26" t="s">
        <v>277</v>
      </c>
      <c r="E381" s="26" t="s">
        <v>23</v>
      </c>
      <c r="F381" s="26">
        <v>15890</v>
      </c>
      <c r="G381" s="26" t="s">
        <v>60</v>
      </c>
      <c r="H381" s="11"/>
      <c r="I381" s="11"/>
      <c r="J381" s="11">
        <v>669.7</v>
      </c>
      <c r="K381" s="11">
        <v>669.7</v>
      </c>
      <c r="L381" s="11">
        <v>669.7</v>
      </c>
      <c r="M381" s="11">
        <v>669.7</v>
      </c>
      <c r="N381" s="11">
        <v>669.7</v>
      </c>
      <c r="O381" s="11">
        <v>669.7</v>
      </c>
      <c r="P381" s="11">
        <v>669.7</v>
      </c>
      <c r="Q381" s="27">
        <f t="shared" si="141"/>
        <v>1</v>
      </c>
    </row>
    <row r="382" spans="1:17" s="22" customFormat="1" ht="74.25" customHeight="1" x14ac:dyDescent="0.2">
      <c r="A382" s="9" t="s">
        <v>325</v>
      </c>
      <c r="B382" s="26" t="s">
        <v>275</v>
      </c>
      <c r="C382" s="26" t="s">
        <v>276</v>
      </c>
      <c r="D382" s="26" t="s">
        <v>277</v>
      </c>
      <c r="E382" s="26" t="s">
        <v>23</v>
      </c>
      <c r="F382" s="26">
        <v>15900</v>
      </c>
      <c r="G382" s="26" t="s">
        <v>0</v>
      </c>
      <c r="H382" s="11"/>
      <c r="I382" s="11"/>
      <c r="J382" s="11">
        <f>J383</f>
        <v>409</v>
      </c>
      <c r="K382" s="11"/>
      <c r="L382" s="11"/>
      <c r="M382" s="11">
        <f>M383</f>
        <v>409</v>
      </c>
      <c r="N382" s="18"/>
      <c r="O382" s="21"/>
      <c r="P382" s="21">
        <f>P383</f>
        <v>409</v>
      </c>
      <c r="Q382" s="27">
        <f t="shared" si="141"/>
        <v>1</v>
      </c>
    </row>
    <row r="383" spans="1:17" s="22" customFormat="1" ht="74.25" customHeight="1" x14ac:dyDescent="0.2">
      <c r="A383" s="9" t="s">
        <v>57</v>
      </c>
      <c r="B383" s="26" t="s">
        <v>275</v>
      </c>
      <c r="C383" s="26" t="s">
        <v>276</v>
      </c>
      <c r="D383" s="26" t="s">
        <v>277</v>
      </c>
      <c r="E383" s="26" t="s">
        <v>23</v>
      </c>
      <c r="F383" s="26">
        <v>15900</v>
      </c>
      <c r="G383" s="26" t="s">
        <v>58</v>
      </c>
      <c r="H383" s="11"/>
      <c r="I383" s="11"/>
      <c r="J383" s="11">
        <f>J384</f>
        <v>409</v>
      </c>
      <c r="K383" s="11"/>
      <c r="L383" s="11"/>
      <c r="M383" s="11">
        <f>M384</f>
        <v>409</v>
      </c>
      <c r="N383" s="18"/>
      <c r="O383" s="21"/>
      <c r="P383" s="21">
        <f>P384</f>
        <v>409</v>
      </c>
      <c r="Q383" s="27">
        <f t="shared" si="141"/>
        <v>1</v>
      </c>
    </row>
    <row r="384" spans="1:17" s="22" customFormat="1" ht="74.25" customHeight="1" x14ac:dyDescent="0.2">
      <c r="A384" s="9" t="s">
        <v>59</v>
      </c>
      <c r="B384" s="26" t="s">
        <v>275</v>
      </c>
      <c r="C384" s="26" t="s">
        <v>276</v>
      </c>
      <c r="D384" s="26" t="s">
        <v>277</v>
      </c>
      <c r="E384" s="26" t="s">
        <v>23</v>
      </c>
      <c r="F384" s="26">
        <v>15900</v>
      </c>
      <c r="G384" s="26" t="s">
        <v>60</v>
      </c>
      <c r="H384" s="11"/>
      <c r="I384" s="11"/>
      <c r="J384" s="11">
        <v>409</v>
      </c>
      <c r="K384" s="11">
        <v>409</v>
      </c>
      <c r="L384" s="11">
        <v>409</v>
      </c>
      <c r="M384" s="11">
        <v>409</v>
      </c>
      <c r="N384" s="11">
        <v>409</v>
      </c>
      <c r="O384" s="11">
        <v>409</v>
      </c>
      <c r="P384" s="11">
        <v>409</v>
      </c>
      <c r="Q384" s="27">
        <f t="shared" si="141"/>
        <v>1</v>
      </c>
    </row>
    <row r="385" spans="1:17" s="22" customFormat="1" ht="74.25" customHeight="1" x14ac:dyDescent="0.2">
      <c r="A385" s="9" t="s">
        <v>326</v>
      </c>
      <c r="B385" s="26" t="s">
        <v>275</v>
      </c>
      <c r="C385" s="26" t="s">
        <v>276</v>
      </c>
      <c r="D385" s="26" t="s">
        <v>277</v>
      </c>
      <c r="E385" s="26" t="s">
        <v>23</v>
      </c>
      <c r="F385" s="26">
        <v>15930</v>
      </c>
      <c r="G385" s="26" t="s">
        <v>0</v>
      </c>
      <c r="H385" s="11"/>
      <c r="I385" s="11"/>
      <c r="J385" s="11">
        <f>J386</f>
        <v>295.60000000000002</v>
      </c>
      <c r="K385" s="11"/>
      <c r="L385" s="11"/>
      <c r="M385" s="11">
        <f>M386</f>
        <v>295.60000000000002</v>
      </c>
      <c r="N385" s="18"/>
      <c r="O385" s="21"/>
      <c r="P385" s="21">
        <f>P386</f>
        <v>295.60000000000002</v>
      </c>
      <c r="Q385" s="27">
        <f t="shared" si="141"/>
        <v>1</v>
      </c>
    </row>
    <row r="386" spans="1:17" s="22" customFormat="1" ht="74.25" customHeight="1" x14ac:dyDescent="0.2">
      <c r="A386" s="9" t="s">
        <v>57</v>
      </c>
      <c r="B386" s="26" t="s">
        <v>275</v>
      </c>
      <c r="C386" s="26" t="s">
        <v>276</v>
      </c>
      <c r="D386" s="26" t="s">
        <v>277</v>
      </c>
      <c r="E386" s="26" t="s">
        <v>23</v>
      </c>
      <c r="F386" s="26">
        <v>15930</v>
      </c>
      <c r="G386" s="26" t="s">
        <v>58</v>
      </c>
      <c r="H386" s="11"/>
      <c r="I386" s="11"/>
      <c r="J386" s="11">
        <f>J387</f>
        <v>295.60000000000002</v>
      </c>
      <c r="K386" s="11"/>
      <c r="L386" s="11"/>
      <c r="M386" s="11">
        <f>M387</f>
        <v>295.60000000000002</v>
      </c>
      <c r="N386" s="18"/>
      <c r="O386" s="21"/>
      <c r="P386" s="21">
        <f>P387</f>
        <v>295.60000000000002</v>
      </c>
      <c r="Q386" s="27">
        <f t="shared" si="141"/>
        <v>1</v>
      </c>
    </row>
    <row r="387" spans="1:17" s="22" customFormat="1" ht="74.25" customHeight="1" x14ac:dyDescent="0.2">
      <c r="A387" s="9" t="s">
        <v>59</v>
      </c>
      <c r="B387" s="26" t="s">
        <v>275</v>
      </c>
      <c r="C387" s="26" t="s">
        <v>276</v>
      </c>
      <c r="D387" s="26" t="s">
        <v>277</v>
      </c>
      <c r="E387" s="26" t="s">
        <v>23</v>
      </c>
      <c r="F387" s="26">
        <v>15930</v>
      </c>
      <c r="G387" s="26" t="s">
        <v>60</v>
      </c>
      <c r="H387" s="11"/>
      <c r="I387" s="11"/>
      <c r="J387" s="11">
        <v>295.60000000000002</v>
      </c>
      <c r="K387" s="11">
        <v>295.60000000000002</v>
      </c>
      <c r="L387" s="11">
        <v>295.60000000000002</v>
      </c>
      <c r="M387" s="11">
        <v>295.60000000000002</v>
      </c>
      <c r="N387" s="11">
        <v>295.60000000000002</v>
      </c>
      <c r="O387" s="11">
        <v>295.60000000000002</v>
      </c>
      <c r="P387" s="11">
        <v>295.60000000000002</v>
      </c>
      <c r="Q387" s="27">
        <f t="shared" si="141"/>
        <v>1</v>
      </c>
    </row>
    <row r="388" spans="1:17" s="22" customFormat="1" ht="74.25" customHeight="1" x14ac:dyDescent="0.2">
      <c r="A388" s="9" t="s">
        <v>320</v>
      </c>
      <c r="B388" s="26" t="s">
        <v>275</v>
      </c>
      <c r="C388" s="26" t="s">
        <v>276</v>
      </c>
      <c r="D388" s="26" t="s">
        <v>277</v>
      </c>
      <c r="E388" s="26" t="s">
        <v>23</v>
      </c>
      <c r="F388" s="26" t="s">
        <v>321</v>
      </c>
      <c r="G388" s="26"/>
      <c r="H388" s="11"/>
      <c r="I388" s="11"/>
      <c r="J388" s="11">
        <f>J389</f>
        <v>351.3</v>
      </c>
      <c r="K388" s="11"/>
      <c r="L388" s="11"/>
      <c r="M388" s="11">
        <f>M389</f>
        <v>351.3</v>
      </c>
      <c r="N388" s="18"/>
      <c r="O388" s="21"/>
      <c r="P388" s="21">
        <f>P389</f>
        <v>351.3</v>
      </c>
      <c r="Q388" s="27">
        <f t="shared" si="141"/>
        <v>1</v>
      </c>
    </row>
    <row r="389" spans="1:17" s="22" customFormat="1" ht="144" customHeight="1" x14ac:dyDescent="0.2">
      <c r="A389" s="9" t="s">
        <v>57</v>
      </c>
      <c r="B389" s="26" t="s">
        <v>275</v>
      </c>
      <c r="C389" s="26" t="s">
        <v>276</v>
      </c>
      <c r="D389" s="26" t="s">
        <v>277</v>
      </c>
      <c r="E389" s="26" t="s">
        <v>23</v>
      </c>
      <c r="F389" s="26" t="s">
        <v>321</v>
      </c>
      <c r="G389" s="26" t="s">
        <v>58</v>
      </c>
      <c r="H389" s="11"/>
      <c r="I389" s="11"/>
      <c r="J389" s="11">
        <f>J390</f>
        <v>351.3</v>
      </c>
      <c r="K389" s="11"/>
      <c r="L389" s="11"/>
      <c r="M389" s="11">
        <f>M390</f>
        <v>351.3</v>
      </c>
      <c r="N389" s="18"/>
      <c r="O389" s="21"/>
      <c r="P389" s="21">
        <f>P390</f>
        <v>351.3</v>
      </c>
      <c r="Q389" s="27">
        <f t="shared" si="141"/>
        <v>1</v>
      </c>
    </row>
    <row r="390" spans="1:17" s="22" customFormat="1" ht="63.75" customHeight="1" x14ac:dyDescent="0.2">
      <c r="A390" s="9" t="s">
        <v>59</v>
      </c>
      <c r="B390" s="26" t="s">
        <v>275</v>
      </c>
      <c r="C390" s="26" t="s">
        <v>276</v>
      </c>
      <c r="D390" s="26" t="s">
        <v>277</v>
      </c>
      <c r="E390" s="26" t="s">
        <v>23</v>
      </c>
      <c r="F390" s="26" t="s">
        <v>321</v>
      </c>
      <c r="G390" s="26" t="s">
        <v>60</v>
      </c>
      <c r="H390" s="11"/>
      <c r="I390" s="11"/>
      <c r="J390" s="11">
        <v>351.3</v>
      </c>
      <c r="K390" s="11">
        <v>351.3</v>
      </c>
      <c r="L390" s="11">
        <v>351.3</v>
      </c>
      <c r="M390" s="11">
        <v>351.3</v>
      </c>
      <c r="N390" s="11">
        <v>351.3</v>
      </c>
      <c r="O390" s="11">
        <v>351.3</v>
      </c>
      <c r="P390" s="11">
        <v>351.3</v>
      </c>
      <c r="Q390" s="27">
        <f t="shared" si="141"/>
        <v>1</v>
      </c>
    </row>
    <row r="391" spans="1:17" s="22" customFormat="1" ht="60.75" customHeight="1" x14ac:dyDescent="0.2">
      <c r="A391" s="9" t="s">
        <v>301</v>
      </c>
      <c r="B391" s="26" t="s">
        <v>275</v>
      </c>
      <c r="C391" s="26" t="s">
        <v>276</v>
      </c>
      <c r="D391" s="26" t="s">
        <v>277</v>
      </c>
      <c r="E391" s="26" t="s">
        <v>23</v>
      </c>
      <c r="F391" s="26" t="s">
        <v>322</v>
      </c>
      <c r="G391" s="26"/>
      <c r="H391" s="11"/>
      <c r="I391" s="11"/>
      <c r="J391" s="11">
        <f>J392+J394</f>
        <v>355.3</v>
      </c>
      <c r="K391" s="11"/>
      <c r="L391" s="11"/>
      <c r="M391" s="11">
        <f>M392+M394</f>
        <v>355.3</v>
      </c>
      <c r="N391" s="18"/>
      <c r="O391" s="29"/>
      <c r="P391" s="21">
        <f>P392+P394</f>
        <v>355.2</v>
      </c>
      <c r="Q391" s="27">
        <f t="shared" si="141"/>
        <v>0.99971854770616375</v>
      </c>
    </row>
    <row r="392" spans="1:17" s="22" customFormat="1" ht="59.25" customHeight="1" x14ac:dyDescent="0.2">
      <c r="A392" s="9" t="s">
        <v>38</v>
      </c>
      <c r="B392" s="26" t="s">
        <v>275</v>
      </c>
      <c r="C392" s="26" t="s">
        <v>276</v>
      </c>
      <c r="D392" s="26" t="s">
        <v>277</v>
      </c>
      <c r="E392" s="26" t="s">
        <v>23</v>
      </c>
      <c r="F392" s="26" t="s">
        <v>322</v>
      </c>
      <c r="G392" s="26" t="s">
        <v>39</v>
      </c>
      <c r="H392" s="11"/>
      <c r="I392" s="11"/>
      <c r="J392" s="11">
        <f>J393</f>
        <v>187.5</v>
      </c>
      <c r="K392" s="11"/>
      <c r="L392" s="11"/>
      <c r="M392" s="11">
        <f>M393</f>
        <v>187.5</v>
      </c>
      <c r="N392" s="18"/>
      <c r="O392" s="29"/>
      <c r="P392" s="21">
        <f>P393</f>
        <v>187.5</v>
      </c>
      <c r="Q392" s="27">
        <f t="shared" si="141"/>
        <v>1</v>
      </c>
    </row>
    <row r="393" spans="1:17" s="22" customFormat="1" ht="52.5" customHeight="1" x14ac:dyDescent="0.2">
      <c r="A393" s="9" t="s">
        <v>40</v>
      </c>
      <c r="B393" s="26" t="s">
        <v>275</v>
      </c>
      <c r="C393" s="26" t="s">
        <v>276</v>
      </c>
      <c r="D393" s="26" t="s">
        <v>277</v>
      </c>
      <c r="E393" s="26" t="s">
        <v>23</v>
      </c>
      <c r="F393" s="26" t="s">
        <v>322</v>
      </c>
      <c r="G393" s="26" t="s">
        <v>41</v>
      </c>
      <c r="H393" s="11"/>
      <c r="I393" s="11"/>
      <c r="J393" s="11">
        <v>187.5</v>
      </c>
      <c r="K393" s="11">
        <v>187.5</v>
      </c>
      <c r="L393" s="11">
        <v>187.5</v>
      </c>
      <c r="M393" s="11">
        <v>187.5</v>
      </c>
      <c r="N393" s="11">
        <v>187.5</v>
      </c>
      <c r="O393" s="11">
        <v>187.5</v>
      </c>
      <c r="P393" s="11">
        <v>187.5</v>
      </c>
      <c r="Q393" s="27">
        <f t="shared" ref="Q393:Q453" si="159">P393/M393</f>
        <v>1</v>
      </c>
    </row>
    <row r="394" spans="1:17" s="22" customFormat="1" ht="43.5" customHeight="1" x14ac:dyDescent="0.2">
      <c r="A394" s="9" t="s">
        <v>63</v>
      </c>
      <c r="B394" s="26" t="s">
        <v>275</v>
      </c>
      <c r="C394" s="26" t="s">
        <v>276</v>
      </c>
      <c r="D394" s="26" t="s">
        <v>277</v>
      </c>
      <c r="E394" s="26" t="s">
        <v>23</v>
      </c>
      <c r="F394" s="26" t="s">
        <v>322</v>
      </c>
      <c r="G394" s="26" t="s">
        <v>64</v>
      </c>
      <c r="H394" s="11"/>
      <c r="I394" s="11"/>
      <c r="J394" s="11">
        <f>J395+J396</f>
        <v>167.8</v>
      </c>
      <c r="K394" s="11"/>
      <c r="L394" s="11"/>
      <c r="M394" s="11">
        <f>M395+M396</f>
        <v>167.8</v>
      </c>
      <c r="N394" s="18"/>
      <c r="O394" s="29"/>
      <c r="P394" s="21">
        <f>P395+P396</f>
        <v>167.7</v>
      </c>
      <c r="Q394" s="27">
        <f t="shared" si="159"/>
        <v>0.99940405244338482</v>
      </c>
    </row>
    <row r="395" spans="1:17" s="22" customFormat="1" ht="32.25" customHeight="1" x14ac:dyDescent="0.2">
      <c r="A395" s="9" t="s">
        <v>302</v>
      </c>
      <c r="B395" s="26" t="s">
        <v>275</v>
      </c>
      <c r="C395" s="26" t="s">
        <v>276</v>
      </c>
      <c r="D395" s="26" t="s">
        <v>277</v>
      </c>
      <c r="E395" s="26" t="s">
        <v>23</v>
      </c>
      <c r="F395" s="26" t="s">
        <v>322</v>
      </c>
      <c r="G395" s="26" t="s">
        <v>323</v>
      </c>
      <c r="H395" s="11"/>
      <c r="I395" s="11"/>
      <c r="J395" s="11">
        <v>65.5</v>
      </c>
      <c r="K395" s="11">
        <v>65.5</v>
      </c>
      <c r="L395" s="11">
        <v>65.5</v>
      </c>
      <c r="M395" s="11">
        <v>65.5</v>
      </c>
      <c r="N395" s="11">
        <v>65.5</v>
      </c>
      <c r="O395" s="11">
        <v>65.5</v>
      </c>
      <c r="P395" s="11">
        <v>65.5</v>
      </c>
      <c r="Q395" s="27">
        <f t="shared" si="159"/>
        <v>1</v>
      </c>
    </row>
    <row r="396" spans="1:17" s="22" customFormat="1" ht="45" customHeight="1" x14ac:dyDescent="0.2">
      <c r="A396" s="9" t="s">
        <v>65</v>
      </c>
      <c r="B396" s="26" t="s">
        <v>275</v>
      </c>
      <c r="C396" s="26" t="s">
        <v>276</v>
      </c>
      <c r="D396" s="26" t="s">
        <v>277</v>
      </c>
      <c r="E396" s="26" t="s">
        <v>23</v>
      </c>
      <c r="F396" s="26" t="s">
        <v>322</v>
      </c>
      <c r="G396" s="26" t="s">
        <v>66</v>
      </c>
      <c r="H396" s="11"/>
      <c r="I396" s="11"/>
      <c r="J396" s="11">
        <v>102.3</v>
      </c>
      <c r="K396" s="11">
        <v>102.3</v>
      </c>
      <c r="L396" s="11">
        <v>102.3</v>
      </c>
      <c r="M396" s="11">
        <v>102.3</v>
      </c>
      <c r="N396" s="11">
        <v>102.2</v>
      </c>
      <c r="O396" s="11">
        <v>102.2</v>
      </c>
      <c r="P396" s="11">
        <v>102.2</v>
      </c>
      <c r="Q396" s="27">
        <f t="shared" si="159"/>
        <v>0.99902248289345064</v>
      </c>
    </row>
    <row r="397" spans="1:17" ht="48" customHeight="1" x14ac:dyDescent="0.2">
      <c r="A397" s="4" t="s">
        <v>251</v>
      </c>
      <c r="B397" s="5" t="s">
        <v>275</v>
      </c>
      <c r="C397" s="5" t="s">
        <v>276</v>
      </c>
      <c r="D397" s="5" t="s">
        <v>277</v>
      </c>
      <c r="E397" s="5" t="s">
        <v>252</v>
      </c>
      <c r="F397" s="8" t="s">
        <v>0</v>
      </c>
      <c r="G397" s="8" t="s">
        <v>0</v>
      </c>
      <c r="H397" s="7">
        <v>6250060.6399999997</v>
      </c>
      <c r="I397" s="7">
        <v>37348991.82</v>
      </c>
      <c r="J397" s="7">
        <f>J401+J404+J416+J407+J410+J413</f>
        <v>24045.4</v>
      </c>
      <c r="K397" s="7">
        <v>21107558.329999998</v>
      </c>
      <c r="L397" s="7"/>
      <c r="M397" s="7">
        <f>M401+M404+M416+M407+M410+M413</f>
        <v>24045.4</v>
      </c>
      <c r="N397" s="7">
        <f t="shared" ref="N397:O397" si="160">N401+N404+N416</f>
        <v>25547198.41</v>
      </c>
      <c r="O397" s="7">
        <f t="shared" si="160"/>
        <v>25547198.41</v>
      </c>
      <c r="P397" s="32">
        <f>P401+P404+P416+P407+P410+P413</f>
        <v>848.19999999999993</v>
      </c>
      <c r="Q397" s="31">
        <f t="shared" si="159"/>
        <v>3.5274938241825878E-2</v>
      </c>
    </row>
    <row r="398" spans="1:17" ht="15.4" hidden="1" customHeight="1" x14ac:dyDescent="0.2">
      <c r="A398" s="9" t="s">
        <v>278</v>
      </c>
      <c r="B398" s="3" t="s">
        <v>275</v>
      </c>
      <c r="C398" s="3" t="s">
        <v>276</v>
      </c>
      <c r="D398" s="3" t="s">
        <v>277</v>
      </c>
      <c r="E398" s="3" t="s">
        <v>252</v>
      </c>
      <c r="F398" s="3" t="s">
        <v>279</v>
      </c>
      <c r="G398" s="10" t="s">
        <v>0</v>
      </c>
      <c r="H398" s="11">
        <v>0</v>
      </c>
      <c r="I398" s="11"/>
      <c r="J398" s="11">
        <v>0</v>
      </c>
      <c r="K398" s="11">
        <v>20807558.329999998</v>
      </c>
      <c r="L398" s="11"/>
      <c r="M398" s="11">
        <v>0</v>
      </c>
      <c r="N398" s="18">
        <v>0</v>
      </c>
      <c r="O398" s="21">
        <v>0</v>
      </c>
      <c r="P398" s="21">
        <v>0</v>
      </c>
      <c r="Q398" s="27" t="e">
        <f t="shared" si="159"/>
        <v>#DIV/0!</v>
      </c>
    </row>
    <row r="399" spans="1:17" ht="14.45" hidden="1" customHeight="1" x14ac:dyDescent="0.2">
      <c r="A399" s="9" t="s">
        <v>63</v>
      </c>
      <c r="B399" s="3" t="s">
        <v>275</v>
      </c>
      <c r="C399" s="3" t="s">
        <v>276</v>
      </c>
      <c r="D399" s="3" t="s">
        <v>277</v>
      </c>
      <c r="E399" s="3" t="s">
        <v>252</v>
      </c>
      <c r="F399" s="3" t="s">
        <v>279</v>
      </c>
      <c r="G399" s="3" t="s">
        <v>64</v>
      </c>
      <c r="H399" s="11">
        <v>0</v>
      </c>
      <c r="I399" s="11"/>
      <c r="J399" s="11">
        <v>0</v>
      </c>
      <c r="K399" s="11">
        <v>20807558.329999998</v>
      </c>
      <c r="L399" s="11"/>
      <c r="M399" s="11">
        <v>0</v>
      </c>
      <c r="N399" s="18">
        <v>0</v>
      </c>
      <c r="O399" s="21">
        <v>0</v>
      </c>
      <c r="P399" s="21">
        <v>0</v>
      </c>
      <c r="Q399" s="27" t="e">
        <f t="shared" si="159"/>
        <v>#DIV/0!</v>
      </c>
    </row>
    <row r="400" spans="1:17" ht="14.45" hidden="1" customHeight="1" x14ac:dyDescent="0.2">
      <c r="A400" s="9" t="s">
        <v>280</v>
      </c>
      <c r="B400" s="3" t="s">
        <v>275</v>
      </c>
      <c r="C400" s="3" t="s">
        <v>276</v>
      </c>
      <c r="D400" s="3" t="s">
        <v>277</v>
      </c>
      <c r="E400" s="3" t="s">
        <v>252</v>
      </c>
      <c r="F400" s="3" t="s">
        <v>279</v>
      </c>
      <c r="G400" s="3" t="s">
        <v>281</v>
      </c>
      <c r="H400" s="11">
        <v>0</v>
      </c>
      <c r="I400" s="11"/>
      <c r="J400" s="11">
        <v>0</v>
      </c>
      <c r="K400" s="11">
        <v>20807558.329999998</v>
      </c>
      <c r="L400" s="11"/>
      <c r="M400" s="11">
        <v>0</v>
      </c>
      <c r="N400" s="18">
        <v>0</v>
      </c>
      <c r="O400" s="21">
        <v>0</v>
      </c>
      <c r="P400" s="21">
        <v>0</v>
      </c>
      <c r="Q400" s="27" t="e">
        <f t="shared" si="159"/>
        <v>#DIV/0!</v>
      </c>
    </row>
    <row r="401" spans="1:17" ht="31.5" customHeight="1" x14ac:dyDescent="0.2">
      <c r="A401" s="9" t="s">
        <v>282</v>
      </c>
      <c r="B401" s="3" t="s">
        <v>275</v>
      </c>
      <c r="C401" s="3" t="s">
        <v>276</v>
      </c>
      <c r="D401" s="3" t="s">
        <v>277</v>
      </c>
      <c r="E401" s="3" t="s">
        <v>252</v>
      </c>
      <c r="F401" s="3" t="s">
        <v>283</v>
      </c>
      <c r="G401" s="10" t="s">
        <v>0</v>
      </c>
      <c r="H401" s="11">
        <v>300000</v>
      </c>
      <c r="I401" s="11"/>
      <c r="J401" s="11">
        <f>J402</f>
        <v>300</v>
      </c>
      <c r="K401" s="11">
        <v>300000</v>
      </c>
      <c r="L401" s="11"/>
      <c r="M401" s="11">
        <f>M402</f>
        <v>300</v>
      </c>
      <c r="N401" s="18">
        <f t="shared" ref="N401:O402" si="161">N402</f>
        <v>300</v>
      </c>
      <c r="O401" s="21">
        <f t="shared" si="161"/>
        <v>300</v>
      </c>
      <c r="P401" s="21">
        <f>P402</f>
        <v>0</v>
      </c>
      <c r="Q401" s="27">
        <f t="shared" si="159"/>
        <v>0</v>
      </c>
    </row>
    <row r="402" spans="1:17" ht="25.5" customHeight="1" x14ac:dyDescent="0.2">
      <c r="A402" s="9" t="s">
        <v>63</v>
      </c>
      <c r="B402" s="3" t="s">
        <v>275</v>
      </c>
      <c r="C402" s="3" t="s">
        <v>276</v>
      </c>
      <c r="D402" s="3" t="s">
        <v>277</v>
      </c>
      <c r="E402" s="3" t="s">
        <v>252</v>
      </c>
      <c r="F402" s="3" t="s">
        <v>283</v>
      </c>
      <c r="G402" s="3" t="s">
        <v>64</v>
      </c>
      <c r="H402" s="11">
        <v>300000</v>
      </c>
      <c r="I402" s="11"/>
      <c r="J402" s="11">
        <f>J403</f>
        <v>300</v>
      </c>
      <c r="K402" s="11">
        <v>300000</v>
      </c>
      <c r="L402" s="11"/>
      <c r="M402" s="11">
        <f>M403</f>
        <v>300</v>
      </c>
      <c r="N402" s="18">
        <f t="shared" si="161"/>
        <v>300</v>
      </c>
      <c r="O402" s="21">
        <f t="shared" si="161"/>
        <v>300</v>
      </c>
      <c r="P402" s="21">
        <f>P403</f>
        <v>0</v>
      </c>
      <c r="Q402" s="27">
        <f t="shared" si="159"/>
        <v>0</v>
      </c>
    </row>
    <row r="403" spans="1:17" ht="14.45" customHeight="1" x14ac:dyDescent="0.2">
      <c r="A403" s="9" t="s">
        <v>280</v>
      </c>
      <c r="B403" s="3" t="s">
        <v>275</v>
      </c>
      <c r="C403" s="3" t="s">
        <v>276</v>
      </c>
      <c r="D403" s="3" t="s">
        <v>277</v>
      </c>
      <c r="E403" s="3" t="s">
        <v>252</v>
      </c>
      <c r="F403" s="3" t="s">
        <v>283</v>
      </c>
      <c r="G403" s="3" t="s">
        <v>281</v>
      </c>
      <c r="H403" s="11">
        <v>300000</v>
      </c>
      <c r="I403" s="11"/>
      <c r="J403" s="11">
        <v>300</v>
      </c>
      <c r="K403" s="11">
        <v>300</v>
      </c>
      <c r="L403" s="11">
        <v>300</v>
      </c>
      <c r="M403" s="11">
        <v>300</v>
      </c>
      <c r="N403" s="11">
        <v>300</v>
      </c>
      <c r="O403" s="11">
        <v>300</v>
      </c>
      <c r="P403" s="11">
        <v>0</v>
      </c>
      <c r="Q403" s="27">
        <f t="shared" si="159"/>
        <v>0</v>
      </c>
    </row>
    <row r="404" spans="1:17" ht="88.5" customHeight="1" x14ac:dyDescent="0.2">
      <c r="A404" s="9" t="s">
        <v>284</v>
      </c>
      <c r="B404" s="3" t="s">
        <v>275</v>
      </c>
      <c r="C404" s="3" t="s">
        <v>276</v>
      </c>
      <c r="D404" s="3" t="s">
        <v>277</v>
      </c>
      <c r="E404" s="3" t="s">
        <v>252</v>
      </c>
      <c r="F404" s="3" t="s">
        <v>285</v>
      </c>
      <c r="G404" s="10" t="s">
        <v>0</v>
      </c>
      <c r="H404" s="11">
        <v>5950060.6399999997</v>
      </c>
      <c r="I404" s="11">
        <v>37348991.82</v>
      </c>
      <c r="J404" s="11">
        <f>J405</f>
        <v>22897.200000000001</v>
      </c>
      <c r="K404" s="11">
        <v>0</v>
      </c>
      <c r="L404" s="11"/>
      <c r="M404" s="11">
        <f>M405</f>
        <v>22897.200000000001</v>
      </c>
      <c r="N404" s="18">
        <f t="shared" ref="N404:O405" si="162">N405</f>
        <v>25546898.41</v>
      </c>
      <c r="O404" s="21">
        <f t="shared" si="162"/>
        <v>25546898.41</v>
      </c>
      <c r="P404" s="21">
        <f>P405</f>
        <v>0</v>
      </c>
      <c r="Q404" s="27">
        <f t="shared" si="159"/>
        <v>0</v>
      </c>
    </row>
    <row r="405" spans="1:17" ht="51" customHeight="1" x14ac:dyDescent="0.2">
      <c r="A405" s="9" t="s">
        <v>63</v>
      </c>
      <c r="B405" s="3" t="s">
        <v>275</v>
      </c>
      <c r="C405" s="3" t="s">
        <v>276</v>
      </c>
      <c r="D405" s="3" t="s">
        <v>277</v>
      </c>
      <c r="E405" s="3" t="s">
        <v>252</v>
      </c>
      <c r="F405" s="3" t="s">
        <v>285</v>
      </c>
      <c r="G405" s="3" t="s">
        <v>64</v>
      </c>
      <c r="H405" s="11">
        <v>5950060.6399999997</v>
      </c>
      <c r="I405" s="11">
        <v>37348991.82</v>
      </c>
      <c r="J405" s="11">
        <f>J406</f>
        <v>22897.200000000001</v>
      </c>
      <c r="K405" s="11">
        <v>0</v>
      </c>
      <c r="L405" s="11"/>
      <c r="M405" s="11">
        <f>M406</f>
        <v>22897.200000000001</v>
      </c>
      <c r="N405" s="18">
        <f t="shared" si="162"/>
        <v>25546898.41</v>
      </c>
      <c r="O405" s="21">
        <f t="shared" si="162"/>
        <v>25546898.41</v>
      </c>
      <c r="P405" s="21">
        <f>P406</f>
        <v>0</v>
      </c>
      <c r="Q405" s="27">
        <f t="shared" si="159"/>
        <v>0</v>
      </c>
    </row>
    <row r="406" spans="1:17" ht="45.75" customHeight="1" x14ac:dyDescent="0.2">
      <c r="A406" s="9" t="s">
        <v>280</v>
      </c>
      <c r="B406" s="3" t="s">
        <v>275</v>
      </c>
      <c r="C406" s="3" t="s">
        <v>276</v>
      </c>
      <c r="D406" s="3" t="s">
        <v>277</v>
      </c>
      <c r="E406" s="3" t="s">
        <v>252</v>
      </c>
      <c r="F406" s="3" t="s">
        <v>285</v>
      </c>
      <c r="G406" s="3" t="s">
        <v>281</v>
      </c>
      <c r="H406" s="11">
        <v>5950060.6399999997</v>
      </c>
      <c r="I406" s="11">
        <v>37348991.82</v>
      </c>
      <c r="J406" s="11">
        <v>22897.200000000001</v>
      </c>
      <c r="K406" s="11">
        <v>22897.200000000001</v>
      </c>
      <c r="L406" s="11">
        <v>22897.200000000001</v>
      </c>
      <c r="M406" s="11">
        <v>22897.200000000001</v>
      </c>
      <c r="N406" s="18">
        <v>25546898.41</v>
      </c>
      <c r="O406" s="21">
        <v>25546898.41</v>
      </c>
      <c r="P406" s="21">
        <v>0</v>
      </c>
      <c r="Q406" s="27">
        <f t="shared" si="159"/>
        <v>0</v>
      </c>
    </row>
    <row r="407" spans="1:17" ht="102.75" customHeight="1" x14ac:dyDescent="0.2">
      <c r="A407" s="9" t="s">
        <v>324</v>
      </c>
      <c r="B407" s="3" t="s">
        <v>275</v>
      </c>
      <c r="C407" s="3" t="s">
        <v>276</v>
      </c>
      <c r="D407" s="3" t="s">
        <v>277</v>
      </c>
      <c r="E407" s="3" t="s">
        <v>252</v>
      </c>
      <c r="F407" s="3">
        <v>15890</v>
      </c>
      <c r="G407" s="3" t="s">
        <v>0</v>
      </c>
      <c r="H407" s="11"/>
      <c r="I407" s="11"/>
      <c r="J407" s="11">
        <f>J408</f>
        <v>286.5</v>
      </c>
      <c r="K407" s="11"/>
      <c r="L407" s="11"/>
      <c r="M407" s="11">
        <f>M408</f>
        <v>286.5</v>
      </c>
      <c r="N407" s="18"/>
      <c r="O407" s="21"/>
      <c r="P407" s="21">
        <f>P408</f>
        <v>286.5</v>
      </c>
      <c r="Q407" s="27">
        <f t="shared" si="159"/>
        <v>1</v>
      </c>
    </row>
    <row r="408" spans="1:17" ht="126.75" customHeight="1" x14ac:dyDescent="0.2">
      <c r="A408" s="9" t="s">
        <v>57</v>
      </c>
      <c r="B408" s="3" t="s">
        <v>275</v>
      </c>
      <c r="C408" s="3" t="s">
        <v>276</v>
      </c>
      <c r="D408" s="3" t="s">
        <v>277</v>
      </c>
      <c r="E408" s="3" t="s">
        <v>252</v>
      </c>
      <c r="F408" s="3">
        <v>15890</v>
      </c>
      <c r="G408" s="3" t="s">
        <v>58</v>
      </c>
      <c r="H408" s="11"/>
      <c r="I408" s="11"/>
      <c r="J408" s="11">
        <f>J409</f>
        <v>286.5</v>
      </c>
      <c r="K408" s="11"/>
      <c r="L408" s="11"/>
      <c r="M408" s="11">
        <f>M409</f>
        <v>286.5</v>
      </c>
      <c r="N408" s="18"/>
      <c r="O408" s="21"/>
      <c r="P408" s="21">
        <f>P409</f>
        <v>286.5</v>
      </c>
      <c r="Q408" s="27">
        <f t="shared" si="159"/>
        <v>1</v>
      </c>
    </row>
    <row r="409" spans="1:17" ht="45.75" customHeight="1" x14ac:dyDescent="0.2">
      <c r="A409" s="9" t="s">
        <v>59</v>
      </c>
      <c r="B409" s="3" t="s">
        <v>275</v>
      </c>
      <c r="C409" s="3" t="s">
        <v>276</v>
      </c>
      <c r="D409" s="3" t="s">
        <v>277</v>
      </c>
      <c r="E409" s="3" t="s">
        <v>252</v>
      </c>
      <c r="F409" s="3">
        <v>15890</v>
      </c>
      <c r="G409" s="3" t="s">
        <v>60</v>
      </c>
      <c r="H409" s="11"/>
      <c r="I409" s="11"/>
      <c r="J409" s="11">
        <v>286.5</v>
      </c>
      <c r="K409" s="11">
        <v>286.5</v>
      </c>
      <c r="L409" s="11">
        <v>286.5</v>
      </c>
      <c r="M409" s="11">
        <v>286.5</v>
      </c>
      <c r="N409" s="11">
        <v>286.5</v>
      </c>
      <c r="O409" s="11">
        <v>286.5</v>
      </c>
      <c r="P409" s="11">
        <v>286.5</v>
      </c>
      <c r="Q409" s="27">
        <f t="shared" si="159"/>
        <v>1</v>
      </c>
    </row>
    <row r="410" spans="1:17" ht="127.5" customHeight="1" x14ac:dyDescent="0.2">
      <c r="A410" s="9" t="s">
        <v>325</v>
      </c>
      <c r="B410" s="3" t="s">
        <v>275</v>
      </c>
      <c r="C410" s="3" t="s">
        <v>276</v>
      </c>
      <c r="D410" s="3" t="s">
        <v>277</v>
      </c>
      <c r="E410" s="3" t="s">
        <v>252</v>
      </c>
      <c r="F410" s="3">
        <v>15900</v>
      </c>
      <c r="G410" s="3" t="s">
        <v>0</v>
      </c>
      <c r="H410" s="11"/>
      <c r="I410" s="11"/>
      <c r="J410" s="11">
        <f>J411</f>
        <v>172.3</v>
      </c>
      <c r="K410" s="11"/>
      <c r="L410" s="11"/>
      <c r="M410" s="11">
        <f>M411</f>
        <v>172.3</v>
      </c>
      <c r="N410" s="18"/>
      <c r="O410" s="21"/>
      <c r="P410" s="21">
        <f>P411</f>
        <v>172.3</v>
      </c>
      <c r="Q410" s="27">
        <f t="shared" si="159"/>
        <v>1</v>
      </c>
    </row>
    <row r="411" spans="1:17" ht="45.75" customHeight="1" x14ac:dyDescent="0.2">
      <c r="A411" s="9" t="s">
        <v>57</v>
      </c>
      <c r="B411" s="3" t="s">
        <v>275</v>
      </c>
      <c r="C411" s="3" t="s">
        <v>276</v>
      </c>
      <c r="D411" s="3" t="s">
        <v>277</v>
      </c>
      <c r="E411" s="3" t="s">
        <v>252</v>
      </c>
      <c r="F411" s="3">
        <v>15900</v>
      </c>
      <c r="G411" s="3" t="s">
        <v>58</v>
      </c>
      <c r="H411" s="11"/>
      <c r="I411" s="11"/>
      <c r="J411" s="11">
        <f>J412</f>
        <v>172.3</v>
      </c>
      <c r="K411" s="11"/>
      <c r="L411" s="11"/>
      <c r="M411" s="11">
        <f>M412</f>
        <v>172.3</v>
      </c>
      <c r="N411" s="18"/>
      <c r="O411" s="21"/>
      <c r="P411" s="21">
        <f>P412</f>
        <v>172.3</v>
      </c>
      <c r="Q411" s="27">
        <f t="shared" si="159"/>
        <v>1</v>
      </c>
    </row>
    <row r="412" spans="1:17" ht="45.75" customHeight="1" x14ac:dyDescent="0.2">
      <c r="A412" s="9" t="s">
        <v>59</v>
      </c>
      <c r="B412" s="3" t="s">
        <v>275</v>
      </c>
      <c r="C412" s="3" t="s">
        <v>276</v>
      </c>
      <c r="D412" s="3" t="s">
        <v>277</v>
      </c>
      <c r="E412" s="3" t="s">
        <v>252</v>
      </c>
      <c r="F412" s="3">
        <v>15900</v>
      </c>
      <c r="G412" s="3" t="s">
        <v>60</v>
      </c>
      <c r="H412" s="11"/>
      <c r="I412" s="11"/>
      <c r="J412" s="11">
        <v>172.3</v>
      </c>
      <c r="K412" s="11">
        <v>172.3</v>
      </c>
      <c r="L412" s="11">
        <v>172.3</v>
      </c>
      <c r="M412" s="11">
        <v>172.3</v>
      </c>
      <c r="N412" s="11">
        <v>172.3</v>
      </c>
      <c r="O412" s="11">
        <v>172.3</v>
      </c>
      <c r="P412" s="11">
        <v>172.3</v>
      </c>
      <c r="Q412" s="27">
        <f t="shared" si="159"/>
        <v>1</v>
      </c>
    </row>
    <row r="413" spans="1:17" ht="83.25" customHeight="1" x14ac:dyDescent="0.2">
      <c r="A413" s="9" t="s">
        <v>326</v>
      </c>
      <c r="B413" s="3" t="s">
        <v>275</v>
      </c>
      <c r="C413" s="3" t="s">
        <v>276</v>
      </c>
      <c r="D413" s="3" t="s">
        <v>277</v>
      </c>
      <c r="E413" s="3" t="s">
        <v>252</v>
      </c>
      <c r="F413" s="3">
        <v>15930</v>
      </c>
      <c r="G413" s="3" t="s">
        <v>0</v>
      </c>
      <c r="H413" s="11"/>
      <c r="I413" s="11"/>
      <c r="J413" s="11">
        <f>J414</f>
        <v>119.4</v>
      </c>
      <c r="K413" s="11"/>
      <c r="L413" s="11"/>
      <c r="M413" s="11">
        <f>M414</f>
        <v>119.4</v>
      </c>
      <c r="N413" s="18"/>
      <c r="O413" s="21"/>
      <c r="P413" s="21">
        <f>P414</f>
        <v>119.4</v>
      </c>
      <c r="Q413" s="27">
        <f t="shared" si="159"/>
        <v>1</v>
      </c>
    </row>
    <row r="414" spans="1:17" ht="135.75" customHeight="1" x14ac:dyDescent="0.2">
      <c r="A414" s="9" t="s">
        <v>57</v>
      </c>
      <c r="B414" s="3" t="s">
        <v>275</v>
      </c>
      <c r="C414" s="3" t="s">
        <v>276</v>
      </c>
      <c r="D414" s="3" t="s">
        <v>277</v>
      </c>
      <c r="E414" s="3" t="s">
        <v>252</v>
      </c>
      <c r="F414" s="3">
        <v>15930</v>
      </c>
      <c r="G414" s="3" t="s">
        <v>58</v>
      </c>
      <c r="H414" s="11"/>
      <c r="I414" s="11"/>
      <c r="J414" s="11">
        <f>J415</f>
        <v>119.4</v>
      </c>
      <c r="K414" s="11"/>
      <c r="L414" s="11"/>
      <c r="M414" s="11">
        <f>M415</f>
        <v>119.4</v>
      </c>
      <c r="N414" s="18"/>
      <c r="O414" s="21"/>
      <c r="P414" s="21">
        <f>P415</f>
        <v>119.4</v>
      </c>
      <c r="Q414" s="27">
        <f t="shared" si="159"/>
        <v>1</v>
      </c>
    </row>
    <row r="415" spans="1:17" ht="64.5" customHeight="1" x14ac:dyDescent="0.2">
      <c r="A415" s="9" t="s">
        <v>59</v>
      </c>
      <c r="B415" s="3" t="s">
        <v>275</v>
      </c>
      <c r="C415" s="3" t="s">
        <v>276</v>
      </c>
      <c r="D415" s="3" t="s">
        <v>277</v>
      </c>
      <c r="E415" s="3" t="s">
        <v>252</v>
      </c>
      <c r="F415" s="3">
        <v>15930</v>
      </c>
      <c r="G415" s="3" t="s">
        <v>60</v>
      </c>
      <c r="H415" s="11"/>
      <c r="I415" s="11"/>
      <c r="J415" s="11">
        <v>119.4</v>
      </c>
      <c r="K415" s="11">
        <v>119.4</v>
      </c>
      <c r="L415" s="11">
        <v>119.4</v>
      </c>
      <c r="M415" s="11">
        <v>119.4</v>
      </c>
      <c r="N415" s="11">
        <v>119.4</v>
      </c>
      <c r="O415" s="11">
        <v>119.4</v>
      </c>
      <c r="P415" s="11">
        <v>119.4</v>
      </c>
      <c r="Q415" s="27">
        <f t="shared" si="159"/>
        <v>1</v>
      </c>
    </row>
    <row r="416" spans="1:17" ht="45.75" customHeight="1" x14ac:dyDescent="0.2">
      <c r="A416" s="9" t="s">
        <v>327</v>
      </c>
      <c r="B416" s="3" t="s">
        <v>275</v>
      </c>
      <c r="C416" s="3" t="s">
        <v>276</v>
      </c>
      <c r="D416" s="3" t="s">
        <v>277</v>
      </c>
      <c r="E416" s="26" t="s">
        <v>252</v>
      </c>
      <c r="F416" s="3">
        <v>55490</v>
      </c>
      <c r="G416" s="3" t="s">
        <v>0</v>
      </c>
      <c r="H416" s="11"/>
      <c r="I416" s="11"/>
      <c r="J416" s="11">
        <f>J417</f>
        <v>270</v>
      </c>
      <c r="K416" s="11"/>
      <c r="L416" s="11"/>
      <c r="M416" s="11">
        <f>M417</f>
        <v>270</v>
      </c>
      <c r="N416" s="18"/>
      <c r="O416" s="21"/>
      <c r="P416" s="21">
        <f>P417</f>
        <v>270</v>
      </c>
      <c r="Q416" s="27">
        <f t="shared" si="159"/>
        <v>1</v>
      </c>
    </row>
    <row r="417" spans="1:17" ht="45.75" customHeight="1" x14ac:dyDescent="0.2">
      <c r="A417" s="9" t="s">
        <v>57</v>
      </c>
      <c r="B417" s="3" t="s">
        <v>275</v>
      </c>
      <c r="C417" s="3" t="s">
        <v>276</v>
      </c>
      <c r="D417" s="3" t="s">
        <v>277</v>
      </c>
      <c r="E417" s="26" t="s">
        <v>252</v>
      </c>
      <c r="F417" s="3">
        <v>55490</v>
      </c>
      <c r="G417" s="3" t="s">
        <v>58</v>
      </c>
      <c r="H417" s="11"/>
      <c r="I417" s="11"/>
      <c r="J417" s="11">
        <f>J418</f>
        <v>270</v>
      </c>
      <c r="K417" s="11"/>
      <c r="L417" s="11"/>
      <c r="M417" s="11">
        <f>M418</f>
        <v>270</v>
      </c>
      <c r="N417" s="18"/>
      <c r="O417" s="21"/>
      <c r="P417" s="21">
        <f>P418</f>
        <v>270</v>
      </c>
      <c r="Q417" s="27">
        <f t="shared" si="159"/>
        <v>1</v>
      </c>
    </row>
    <row r="418" spans="1:17" ht="45.75" customHeight="1" x14ac:dyDescent="0.2">
      <c r="A418" s="9" t="s">
        <v>59</v>
      </c>
      <c r="B418" s="3" t="s">
        <v>275</v>
      </c>
      <c r="C418" s="3" t="s">
        <v>276</v>
      </c>
      <c r="D418" s="3" t="s">
        <v>277</v>
      </c>
      <c r="E418" s="26" t="s">
        <v>252</v>
      </c>
      <c r="F418" s="3">
        <v>55490</v>
      </c>
      <c r="G418" s="3" t="s">
        <v>60</v>
      </c>
      <c r="H418" s="11"/>
      <c r="I418" s="11"/>
      <c r="J418" s="11">
        <v>270</v>
      </c>
      <c r="K418" s="11">
        <v>270</v>
      </c>
      <c r="L418" s="11">
        <v>270</v>
      </c>
      <c r="M418" s="11">
        <v>270</v>
      </c>
      <c r="N418" s="11">
        <v>270</v>
      </c>
      <c r="O418" s="11">
        <v>270</v>
      </c>
      <c r="P418" s="11">
        <v>270</v>
      </c>
      <c r="Q418" s="27">
        <f t="shared" si="159"/>
        <v>1</v>
      </c>
    </row>
    <row r="419" spans="1:17" ht="31.5" customHeight="1" x14ac:dyDescent="0.2">
      <c r="A419" s="4" t="s">
        <v>286</v>
      </c>
      <c r="B419" s="5" t="s">
        <v>275</v>
      </c>
      <c r="C419" s="5" t="s">
        <v>276</v>
      </c>
      <c r="D419" s="5" t="s">
        <v>277</v>
      </c>
      <c r="E419" s="5" t="s">
        <v>287</v>
      </c>
      <c r="F419" s="8" t="s">
        <v>0</v>
      </c>
      <c r="G419" s="8" t="s">
        <v>0</v>
      </c>
      <c r="H419" s="7">
        <v>2232018</v>
      </c>
      <c r="I419" s="7">
        <v>28532</v>
      </c>
      <c r="J419" s="7">
        <f>J429+J432+J420+J423+J426</f>
        <v>2486.1000000000004</v>
      </c>
      <c r="K419" s="7">
        <v>2232018</v>
      </c>
      <c r="L419" s="7"/>
      <c r="M419" s="7">
        <f>M429+M432+M420+M423+M426</f>
        <v>2486.1000000000004</v>
      </c>
      <c r="N419" s="17">
        <f t="shared" ref="N419:O419" si="163">N429+N432</f>
        <v>0</v>
      </c>
      <c r="O419" s="20">
        <f t="shared" si="163"/>
        <v>0</v>
      </c>
      <c r="P419" s="20">
        <f>P429+P432+P420+P423+P426</f>
        <v>2477.8000000000002</v>
      </c>
      <c r="Q419" s="31">
        <f t="shared" si="159"/>
        <v>0.99666143759301706</v>
      </c>
    </row>
    <row r="420" spans="1:17" ht="93.75" customHeight="1" x14ac:dyDescent="0.2">
      <c r="A420" s="9" t="s">
        <v>324</v>
      </c>
      <c r="B420" s="3" t="s">
        <v>275</v>
      </c>
      <c r="C420" s="3" t="s">
        <v>276</v>
      </c>
      <c r="D420" s="3" t="s">
        <v>277</v>
      </c>
      <c r="E420" s="3" t="s">
        <v>287</v>
      </c>
      <c r="F420" s="3">
        <v>15890</v>
      </c>
      <c r="G420" s="28" t="s">
        <v>0</v>
      </c>
      <c r="H420" s="7"/>
      <c r="I420" s="7"/>
      <c r="J420" s="11">
        <f>J421</f>
        <v>62.4</v>
      </c>
      <c r="K420" s="7"/>
      <c r="L420" s="7"/>
      <c r="M420" s="11">
        <f>M421</f>
        <v>62.4</v>
      </c>
      <c r="N420" s="18"/>
      <c r="O420" s="21"/>
      <c r="P420" s="21">
        <f>P421</f>
        <v>62.4</v>
      </c>
      <c r="Q420" s="27">
        <f t="shared" si="159"/>
        <v>1</v>
      </c>
    </row>
    <row r="421" spans="1:17" ht="135.75" customHeight="1" x14ac:dyDescent="0.2">
      <c r="A421" s="9" t="s">
        <v>57</v>
      </c>
      <c r="B421" s="3" t="s">
        <v>275</v>
      </c>
      <c r="C421" s="3" t="s">
        <v>276</v>
      </c>
      <c r="D421" s="3" t="s">
        <v>277</v>
      </c>
      <c r="E421" s="3" t="s">
        <v>287</v>
      </c>
      <c r="F421" s="3">
        <v>15890</v>
      </c>
      <c r="G421" s="3" t="s">
        <v>58</v>
      </c>
      <c r="H421" s="7"/>
      <c r="I421" s="7"/>
      <c r="J421" s="11">
        <f>J422</f>
        <v>62.4</v>
      </c>
      <c r="K421" s="7"/>
      <c r="L421" s="7"/>
      <c r="M421" s="11">
        <f>M422</f>
        <v>62.4</v>
      </c>
      <c r="N421" s="18"/>
      <c r="O421" s="21"/>
      <c r="P421" s="21">
        <f>P422</f>
        <v>62.4</v>
      </c>
      <c r="Q421" s="27">
        <f t="shared" si="159"/>
        <v>1</v>
      </c>
    </row>
    <row r="422" spans="1:17" ht="67.5" customHeight="1" x14ac:dyDescent="0.2">
      <c r="A422" s="9" t="s">
        <v>59</v>
      </c>
      <c r="B422" s="3" t="s">
        <v>275</v>
      </c>
      <c r="C422" s="3" t="s">
        <v>276</v>
      </c>
      <c r="D422" s="3" t="s">
        <v>277</v>
      </c>
      <c r="E422" s="3" t="s">
        <v>287</v>
      </c>
      <c r="F422" s="3">
        <v>15890</v>
      </c>
      <c r="G422" s="3" t="s">
        <v>60</v>
      </c>
      <c r="H422" s="7"/>
      <c r="I422" s="7"/>
      <c r="J422" s="11">
        <v>62.4</v>
      </c>
      <c r="K422" s="11">
        <v>62.4</v>
      </c>
      <c r="L422" s="11">
        <v>62.4</v>
      </c>
      <c r="M422" s="11">
        <v>62.4</v>
      </c>
      <c r="N422" s="11">
        <v>62.4</v>
      </c>
      <c r="O422" s="11">
        <v>62.4</v>
      </c>
      <c r="P422" s="11">
        <v>62.4</v>
      </c>
      <c r="Q422" s="27">
        <f t="shared" si="159"/>
        <v>1</v>
      </c>
    </row>
    <row r="423" spans="1:17" ht="136.5" customHeight="1" x14ac:dyDescent="0.2">
      <c r="A423" s="9" t="s">
        <v>325</v>
      </c>
      <c r="B423" s="3" t="s">
        <v>275</v>
      </c>
      <c r="C423" s="3" t="s">
        <v>276</v>
      </c>
      <c r="D423" s="3" t="s">
        <v>277</v>
      </c>
      <c r="E423" s="3" t="s">
        <v>287</v>
      </c>
      <c r="F423" s="3">
        <v>15900</v>
      </c>
      <c r="G423" s="28" t="s">
        <v>0</v>
      </c>
      <c r="H423" s="7"/>
      <c r="I423" s="7"/>
      <c r="J423" s="11">
        <f>J424</f>
        <v>37.799999999999997</v>
      </c>
      <c r="K423" s="7"/>
      <c r="L423" s="7"/>
      <c r="M423" s="11">
        <f>M424</f>
        <v>37.799999999999997</v>
      </c>
      <c r="N423" s="18"/>
      <c r="O423" s="21"/>
      <c r="P423" s="21">
        <f>P424</f>
        <v>37.799999999999997</v>
      </c>
      <c r="Q423" s="27">
        <f t="shared" si="159"/>
        <v>1</v>
      </c>
    </row>
    <row r="424" spans="1:17" ht="123.75" customHeight="1" x14ac:dyDescent="0.2">
      <c r="A424" s="9" t="s">
        <v>57</v>
      </c>
      <c r="B424" s="3" t="s">
        <v>275</v>
      </c>
      <c r="C424" s="3" t="s">
        <v>276</v>
      </c>
      <c r="D424" s="3" t="s">
        <v>277</v>
      </c>
      <c r="E424" s="3" t="s">
        <v>287</v>
      </c>
      <c r="F424" s="3">
        <v>15900</v>
      </c>
      <c r="G424" s="3" t="s">
        <v>58</v>
      </c>
      <c r="H424" s="7"/>
      <c r="I424" s="7"/>
      <c r="J424" s="11">
        <f>J425</f>
        <v>37.799999999999997</v>
      </c>
      <c r="K424" s="7"/>
      <c r="L424" s="7"/>
      <c r="M424" s="11">
        <f>M425</f>
        <v>37.799999999999997</v>
      </c>
      <c r="N424" s="18"/>
      <c r="O424" s="21"/>
      <c r="P424" s="21">
        <f>P425</f>
        <v>37.799999999999997</v>
      </c>
      <c r="Q424" s="27">
        <f t="shared" si="159"/>
        <v>1</v>
      </c>
    </row>
    <row r="425" spans="1:17" ht="70.5" customHeight="1" x14ac:dyDescent="0.2">
      <c r="A425" s="9" t="s">
        <v>59</v>
      </c>
      <c r="B425" s="3" t="s">
        <v>275</v>
      </c>
      <c r="C425" s="3" t="s">
        <v>276</v>
      </c>
      <c r="D425" s="3" t="s">
        <v>277</v>
      </c>
      <c r="E425" s="3" t="s">
        <v>287</v>
      </c>
      <c r="F425" s="3">
        <v>15900</v>
      </c>
      <c r="G425" s="3" t="s">
        <v>60</v>
      </c>
      <c r="H425" s="7"/>
      <c r="I425" s="7"/>
      <c r="J425" s="11">
        <v>37.799999999999997</v>
      </c>
      <c r="K425" s="11">
        <v>37.799999999999997</v>
      </c>
      <c r="L425" s="11">
        <v>37.799999999999997</v>
      </c>
      <c r="M425" s="11">
        <v>37.799999999999997</v>
      </c>
      <c r="N425" s="11">
        <v>37.799999999999997</v>
      </c>
      <c r="O425" s="11">
        <v>37.799999999999997</v>
      </c>
      <c r="P425" s="11">
        <v>37.799999999999997</v>
      </c>
      <c r="Q425" s="27">
        <f t="shared" si="159"/>
        <v>1</v>
      </c>
    </row>
    <row r="426" spans="1:17" ht="60.75" customHeight="1" x14ac:dyDescent="0.2">
      <c r="A426" s="9" t="s">
        <v>326</v>
      </c>
      <c r="B426" s="3" t="s">
        <v>275</v>
      </c>
      <c r="C426" s="3" t="s">
        <v>276</v>
      </c>
      <c r="D426" s="3" t="s">
        <v>277</v>
      </c>
      <c r="E426" s="3" t="s">
        <v>287</v>
      </c>
      <c r="F426" s="3">
        <v>15930</v>
      </c>
      <c r="G426" s="3" t="s">
        <v>0</v>
      </c>
      <c r="H426" s="7"/>
      <c r="I426" s="7"/>
      <c r="J426" s="11">
        <f>J427</f>
        <v>27.9</v>
      </c>
      <c r="K426" s="7"/>
      <c r="L426" s="7"/>
      <c r="M426" s="11">
        <f>M427</f>
        <v>27.9</v>
      </c>
      <c r="N426" s="18"/>
      <c r="O426" s="21"/>
      <c r="P426" s="21">
        <f>P427</f>
        <v>27.9</v>
      </c>
      <c r="Q426" s="27">
        <f t="shared" si="159"/>
        <v>1</v>
      </c>
    </row>
    <row r="427" spans="1:17" ht="144.75" customHeight="1" x14ac:dyDescent="0.2">
      <c r="A427" s="9" t="s">
        <v>57</v>
      </c>
      <c r="B427" s="3" t="s">
        <v>275</v>
      </c>
      <c r="C427" s="3" t="s">
        <v>276</v>
      </c>
      <c r="D427" s="3" t="s">
        <v>277</v>
      </c>
      <c r="E427" s="3" t="s">
        <v>287</v>
      </c>
      <c r="F427" s="3">
        <v>15930</v>
      </c>
      <c r="G427" s="3" t="s">
        <v>58</v>
      </c>
      <c r="H427" s="7"/>
      <c r="I427" s="7"/>
      <c r="J427" s="11">
        <f>J428</f>
        <v>27.9</v>
      </c>
      <c r="K427" s="7"/>
      <c r="L427" s="7"/>
      <c r="M427" s="11">
        <f>M428</f>
        <v>27.9</v>
      </c>
      <c r="N427" s="18"/>
      <c r="O427" s="21"/>
      <c r="P427" s="21">
        <f>P428</f>
        <v>27.9</v>
      </c>
      <c r="Q427" s="27">
        <f t="shared" si="159"/>
        <v>1</v>
      </c>
    </row>
    <row r="428" spans="1:17" ht="56.25" customHeight="1" x14ac:dyDescent="0.2">
      <c r="A428" s="9" t="s">
        <v>59</v>
      </c>
      <c r="B428" s="3" t="s">
        <v>275</v>
      </c>
      <c r="C428" s="3" t="s">
        <v>276</v>
      </c>
      <c r="D428" s="3" t="s">
        <v>277</v>
      </c>
      <c r="E428" s="3" t="s">
        <v>287</v>
      </c>
      <c r="F428" s="3">
        <v>15930</v>
      </c>
      <c r="G428" s="3" t="s">
        <v>60</v>
      </c>
      <c r="H428" s="7"/>
      <c r="I428" s="7"/>
      <c r="J428" s="11">
        <v>27.9</v>
      </c>
      <c r="K428" s="11">
        <v>27.9</v>
      </c>
      <c r="L428" s="11">
        <v>27.9</v>
      </c>
      <c r="M428" s="11">
        <v>27.9</v>
      </c>
      <c r="N428" s="11">
        <v>27.9</v>
      </c>
      <c r="O428" s="11">
        <v>27.9</v>
      </c>
      <c r="P428" s="11">
        <v>27.9</v>
      </c>
      <c r="Q428" s="27">
        <f t="shared" si="159"/>
        <v>1</v>
      </c>
    </row>
    <row r="429" spans="1:17" ht="44.25" customHeight="1" x14ac:dyDescent="0.2">
      <c r="A429" s="9" t="s">
        <v>288</v>
      </c>
      <c r="B429" s="3" t="s">
        <v>275</v>
      </c>
      <c r="C429" s="3" t="s">
        <v>276</v>
      </c>
      <c r="D429" s="3" t="s">
        <v>277</v>
      </c>
      <c r="E429" s="3" t="s">
        <v>287</v>
      </c>
      <c r="F429" s="3" t="s">
        <v>289</v>
      </c>
      <c r="G429" s="10" t="s">
        <v>0</v>
      </c>
      <c r="H429" s="11">
        <v>1586896</v>
      </c>
      <c r="I429" s="11">
        <v>2000</v>
      </c>
      <c r="J429" s="11">
        <f>J430</f>
        <v>1656.7</v>
      </c>
      <c r="K429" s="11">
        <v>1586896</v>
      </c>
      <c r="L429" s="11"/>
      <c r="M429" s="11">
        <f>M430</f>
        <v>1656.7</v>
      </c>
      <c r="N429" s="18">
        <f t="shared" ref="N429:O430" si="164">N430</f>
        <v>0</v>
      </c>
      <c r="O429" s="21">
        <f t="shared" si="164"/>
        <v>0</v>
      </c>
      <c r="P429" s="21">
        <f>P430</f>
        <v>1655.4</v>
      </c>
      <c r="Q429" s="27">
        <f t="shared" si="159"/>
        <v>0.99921530753908372</v>
      </c>
    </row>
    <row r="430" spans="1:17" ht="145.5" customHeight="1" x14ac:dyDescent="0.2">
      <c r="A430" s="9" t="s">
        <v>57</v>
      </c>
      <c r="B430" s="3" t="s">
        <v>275</v>
      </c>
      <c r="C430" s="3" t="s">
        <v>276</v>
      </c>
      <c r="D430" s="3" t="s">
        <v>277</v>
      </c>
      <c r="E430" s="3" t="s">
        <v>287</v>
      </c>
      <c r="F430" s="3" t="s">
        <v>289</v>
      </c>
      <c r="G430" s="3" t="s">
        <v>58</v>
      </c>
      <c r="H430" s="11">
        <v>1586896</v>
      </c>
      <c r="I430" s="11">
        <v>2000</v>
      </c>
      <c r="J430" s="11">
        <f>J431</f>
        <v>1656.7</v>
      </c>
      <c r="K430" s="11">
        <v>1586896</v>
      </c>
      <c r="L430" s="11"/>
      <c r="M430" s="11">
        <f>M431</f>
        <v>1656.7</v>
      </c>
      <c r="N430" s="18">
        <f t="shared" si="164"/>
        <v>0</v>
      </c>
      <c r="O430" s="21">
        <f t="shared" si="164"/>
        <v>0</v>
      </c>
      <c r="P430" s="21">
        <f>P431</f>
        <v>1655.4</v>
      </c>
      <c r="Q430" s="27">
        <f t="shared" si="159"/>
        <v>0.99921530753908372</v>
      </c>
    </row>
    <row r="431" spans="1:17" ht="48" customHeight="1" x14ac:dyDescent="0.2">
      <c r="A431" s="9" t="s">
        <v>59</v>
      </c>
      <c r="B431" s="3" t="s">
        <v>275</v>
      </c>
      <c r="C431" s="3" t="s">
        <v>276</v>
      </c>
      <c r="D431" s="3" t="s">
        <v>277</v>
      </c>
      <c r="E431" s="3" t="s">
        <v>287</v>
      </c>
      <c r="F431" s="3" t="s">
        <v>289</v>
      </c>
      <c r="G431" s="3" t="s">
        <v>60</v>
      </c>
      <c r="H431" s="11">
        <v>1586896</v>
      </c>
      <c r="I431" s="11">
        <v>2000</v>
      </c>
      <c r="J431" s="11">
        <v>1656.7</v>
      </c>
      <c r="K431" s="11">
        <v>1656.7</v>
      </c>
      <c r="L431" s="11">
        <v>1656.7</v>
      </c>
      <c r="M431" s="11">
        <v>1656.7</v>
      </c>
      <c r="N431" s="18"/>
      <c r="O431" s="21"/>
      <c r="P431" s="21">
        <v>1655.4</v>
      </c>
      <c r="Q431" s="27">
        <f t="shared" si="159"/>
        <v>0.99921530753908372</v>
      </c>
    </row>
    <row r="432" spans="1:17" ht="48" customHeight="1" x14ac:dyDescent="0.2">
      <c r="A432" s="9" t="s">
        <v>61</v>
      </c>
      <c r="B432" s="3" t="s">
        <v>275</v>
      </c>
      <c r="C432" s="3" t="s">
        <v>276</v>
      </c>
      <c r="D432" s="3" t="s">
        <v>277</v>
      </c>
      <c r="E432" s="3" t="s">
        <v>287</v>
      </c>
      <c r="F432" s="3" t="s">
        <v>62</v>
      </c>
      <c r="G432" s="10" t="s">
        <v>0</v>
      </c>
      <c r="H432" s="11">
        <v>645122</v>
      </c>
      <c r="I432" s="11">
        <v>26532</v>
      </c>
      <c r="J432" s="11">
        <f>J433+J435</f>
        <v>701.30000000000007</v>
      </c>
      <c r="K432" s="11">
        <v>645122</v>
      </c>
      <c r="L432" s="11"/>
      <c r="M432" s="11">
        <f>M433+M435</f>
        <v>701.30000000000007</v>
      </c>
      <c r="N432" s="18">
        <f t="shared" ref="N432:O432" si="165">N433+N435</f>
        <v>0</v>
      </c>
      <c r="O432" s="21">
        <f t="shared" si="165"/>
        <v>0</v>
      </c>
      <c r="P432" s="21">
        <f>P433+P435</f>
        <v>694.3</v>
      </c>
      <c r="Q432" s="27">
        <f t="shared" si="159"/>
        <v>0.99001853700270914</v>
      </c>
    </row>
    <row r="433" spans="1:17" ht="114" customHeight="1" x14ac:dyDescent="0.2">
      <c r="A433" s="9" t="s">
        <v>57</v>
      </c>
      <c r="B433" s="3" t="s">
        <v>275</v>
      </c>
      <c r="C433" s="3" t="s">
        <v>276</v>
      </c>
      <c r="D433" s="3" t="s">
        <v>277</v>
      </c>
      <c r="E433" s="3" t="s">
        <v>287</v>
      </c>
      <c r="F433" s="3" t="s">
        <v>62</v>
      </c>
      <c r="G433" s="3" t="s">
        <v>58</v>
      </c>
      <c r="H433" s="11">
        <v>572958</v>
      </c>
      <c r="I433" s="11">
        <v>26532</v>
      </c>
      <c r="J433" s="11">
        <f>J434</f>
        <v>629.20000000000005</v>
      </c>
      <c r="K433" s="11">
        <v>572958</v>
      </c>
      <c r="L433" s="11"/>
      <c r="M433" s="11">
        <f>M434</f>
        <v>629.20000000000005</v>
      </c>
      <c r="N433" s="18">
        <f t="shared" ref="N433:O433" si="166">N434</f>
        <v>0</v>
      </c>
      <c r="O433" s="21">
        <f t="shared" si="166"/>
        <v>0</v>
      </c>
      <c r="P433" s="21">
        <f>P434</f>
        <v>627</v>
      </c>
      <c r="Q433" s="27">
        <f t="shared" si="159"/>
        <v>0.99650349650349646</v>
      </c>
    </row>
    <row r="434" spans="1:17" ht="48" customHeight="1" x14ac:dyDescent="0.2">
      <c r="A434" s="9" t="s">
        <v>59</v>
      </c>
      <c r="B434" s="3" t="s">
        <v>275</v>
      </c>
      <c r="C434" s="3" t="s">
        <v>276</v>
      </c>
      <c r="D434" s="3" t="s">
        <v>277</v>
      </c>
      <c r="E434" s="3" t="s">
        <v>287</v>
      </c>
      <c r="F434" s="3" t="s">
        <v>62</v>
      </c>
      <c r="G434" s="3" t="s">
        <v>60</v>
      </c>
      <c r="H434" s="11">
        <v>572958</v>
      </c>
      <c r="I434" s="11">
        <v>26532</v>
      </c>
      <c r="J434" s="11">
        <v>629.20000000000005</v>
      </c>
      <c r="K434" s="11">
        <v>629.20000000000005</v>
      </c>
      <c r="L434" s="11">
        <v>629.20000000000005</v>
      </c>
      <c r="M434" s="11">
        <v>629.20000000000005</v>
      </c>
      <c r="N434" s="18"/>
      <c r="O434" s="21"/>
      <c r="P434" s="21">
        <v>627</v>
      </c>
      <c r="Q434" s="27">
        <f t="shared" si="159"/>
        <v>0.99650349650349646</v>
      </c>
    </row>
    <row r="435" spans="1:17" ht="48" customHeight="1" x14ac:dyDescent="0.2">
      <c r="A435" s="9" t="s">
        <v>38</v>
      </c>
      <c r="B435" s="3" t="s">
        <v>275</v>
      </c>
      <c r="C435" s="3" t="s">
        <v>276</v>
      </c>
      <c r="D435" s="3" t="s">
        <v>277</v>
      </c>
      <c r="E435" s="3" t="s">
        <v>287</v>
      </c>
      <c r="F435" s="3" t="s">
        <v>62</v>
      </c>
      <c r="G435" s="3" t="s">
        <v>39</v>
      </c>
      <c r="H435" s="11">
        <v>72164</v>
      </c>
      <c r="I435" s="11"/>
      <c r="J435" s="11">
        <f>J436</f>
        <v>72.099999999999994</v>
      </c>
      <c r="K435" s="11">
        <v>72164</v>
      </c>
      <c r="L435" s="11"/>
      <c r="M435" s="11">
        <f>M436</f>
        <v>72.099999999999994</v>
      </c>
      <c r="N435" s="18">
        <f t="shared" ref="N435:O435" si="167">N436</f>
        <v>0</v>
      </c>
      <c r="O435" s="21">
        <f t="shared" si="167"/>
        <v>0</v>
      </c>
      <c r="P435" s="21">
        <f>P436</f>
        <v>67.3</v>
      </c>
      <c r="Q435" s="27">
        <f t="shared" si="159"/>
        <v>0.93342579750346744</v>
      </c>
    </row>
    <row r="436" spans="1:17" ht="48" customHeight="1" x14ac:dyDescent="0.2">
      <c r="A436" s="9" t="s">
        <v>40</v>
      </c>
      <c r="B436" s="3" t="s">
        <v>275</v>
      </c>
      <c r="C436" s="3" t="s">
        <v>276</v>
      </c>
      <c r="D436" s="3" t="s">
        <v>277</v>
      </c>
      <c r="E436" s="3" t="s">
        <v>287</v>
      </c>
      <c r="F436" s="3" t="s">
        <v>62</v>
      </c>
      <c r="G436" s="3" t="s">
        <v>41</v>
      </c>
      <c r="H436" s="11">
        <v>72164</v>
      </c>
      <c r="I436" s="11"/>
      <c r="J436" s="11">
        <v>72.099999999999994</v>
      </c>
      <c r="K436" s="11">
        <v>72.099999999999994</v>
      </c>
      <c r="L436" s="11">
        <v>72.099999999999994</v>
      </c>
      <c r="M436" s="11">
        <v>72.099999999999994</v>
      </c>
      <c r="N436" s="18"/>
      <c r="O436" s="21"/>
      <c r="P436" s="21">
        <v>67.3</v>
      </c>
      <c r="Q436" s="27">
        <f t="shared" si="159"/>
        <v>0.93342579750346744</v>
      </c>
    </row>
    <row r="437" spans="1:17" ht="48" customHeight="1" x14ac:dyDescent="0.2">
      <c r="A437" s="4" t="s">
        <v>290</v>
      </c>
      <c r="B437" s="5" t="s">
        <v>275</v>
      </c>
      <c r="C437" s="5" t="s">
        <v>276</v>
      </c>
      <c r="D437" s="5" t="s">
        <v>277</v>
      </c>
      <c r="E437" s="5" t="s">
        <v>291</v>
      </c>
      <c r="F437" s="8" t="s">
        <v>0</v>
      </c>
      <c r="G437" s="8" t="s">
        <v>0</v>
      </c>
      <c r="H437" s="7">
        <v>1507359</v>
      </c>
      <c r="I437" s="7"/>
      <c r="J437" s="7">
        <f>J438+J441+J444+J447+J450</f>
        <v>1755.9</v>
      </c>
      <c r="K437" s="7">
        <v>1507359</v>
      </c>
      <c r="L437" s="7"/>
      <c r="M437" s="7">
        <f>M438+M441+M444+M447+M450</f>
        <v>1755.9</v>
      </c>
      <c r="N437" s="17">
        <f t="shared" ref="N437:O437" si="168">N447+N450</f>
        <v>0</v>
      </c>
      <c r="O437" s="20">
        <f t="shared" si="168"/>
        <v>0</v>
      </c>
      <c r="P437" s="20">
        <f>P438+P441+P444+P447+P450</f>
        <v>1749.7</v>
      </c>
      <c r="Q437" s="31">
        <f t="shared" si="159"/>
        <v>0.99646904721225582</v>
      </c>
    </row>
    <row r="438" spans="1:17" ht="100.5" customHeight="1" x14ac:dyDescent="0.2">
      <c r="A438" s="9" t="s">
        <v>324</v>
      </c>
      <c r="B438" s="3" t="s">
        <v>275</v>
      </c>
      <c r="C438" s="3" t="s">
        <v>276</v>
      </c>
      <c r="D438" s="3" t="s">
        <v>277</v>
      </c>
      <c r="E438" s="3" t="s">
        <v>291</v>
      </c>
      <c r="F438" s="3">
        <v>15890</v>
      </c>
      <c r="G438" s="3" t="s">
        <v>0</v>
      </c>
      <c r="H438" s="7"/>
      <c r="I438" s="7"/>
      <c r="J438" s="11">
        <f>J439</f>
        <v>83.3</v>
      </c>
      <c r="K438" s="11"/>
      <c r="L438" s="11"/>
      <c r="M438" s="11">
        <f>M439</f>
        <v>83.3</v>
      </c>
      <c r="N438" s="18"/>
      <c r="O438" s="21"/>
      <c r="P438" s="21">
        <f>P439</f>
        <v>83.3</v>
      </c>
      <c r="Q438" s="27">
        <f t="shared" si="159"/>
        <v>1</v>
      </c>
    </row>
    <row r="439" spans="1:17" ht="134.25" customHeight="1" x14ac:dyDescent="0.2">
      <c r="A439" s="9" t="s">
        <v>57</v>
      </c>
      <c r="B439" s="3" t="s">
        <v>275</v>
      </c>
      <c r="C439" s="3" t="s">
        <v>276</v>
      </c>
      <c r="D439" s="3" t="s">
        <v>277</v>
      </c>
      <c r="E439" s="3" t="s">
        <v>291</v>
      </c>
      <c r="F439" s="3">
        <v>15890</v>
      </c>
      <c r="G439" s="3" t="s">
        <v>58</v>
      </c>
      <c r="H439" s="7"/>
      <c r="I439" s="7"/>
      <c r="J439" s="11">
        <f>J440</f>
        <v>83.3</v>
      </c>
      <c r="K439" s="11"/>
      <c r="L439" s="11"/>
      <c r="M439" s="11">
        <f>M440</f>
        <v>83.3</v>
      </c>
      <c r="N439" s="18"/>
      <c r="O439" s="21"/>
      <c r="P439" s="21">
        <f>P440</f>
        <v>83.3</v>
      </c>
      <c r="Q439" s="27">
        <f t="shared" si="159"/>
        <v>1</v>
      </c>
    </row>
    <row r="440" spans="1:17" ht="70.5" customHeight="1" x14ac:dyDescent="0.2">
      <c r="A440" s="9" t="s">
        <v>59</v>
      </c>
      <c r="B440" s="3" t="s">
        <v>275</v>
      </c>
      <c r="C440" s="3" t="s">
        <v>276</v>
      </c>
      <c r="D440" s="3" t="s">
        <v>277</v>
      </c>
      <c r="E440" s="3" t="s">
        <v>291</v>
      </c>
      <c r="F440" s="3">
        <v>15890</v>
      </c>
      <c r="G440" s="3" t="s">
        <v>60</v>
      </c>
      <c r="H440" s="7"/>
      <c r="I440" s="7"/>
      <c r="J440" s="11">
        <v>83.3</v>
      </c>
      <c r="K440" s="11">
        <v>83.3</v>
      </c>
      <c r="L440" s="11">
        <v>83.3</v>
      </c>
      <c r="M440" s="11">
        <v>83.3</v>
      </c>
      <c r="N440" s="11">
        <v>83.3</v>
      </c>
      <c r="O440" s="11">
        <v>83.3</v>
      </c>
      <c r="P440" s="11">
        <v>83.3</v>
      </c>
      <c r="Q440" s="27">
        <f t="shared" si="159"/>
        <v>1</v>
      </c>
    </row>
    <row r="441" spans="1:17" ht="48" customHeight="1" x14ac:dyDescent="0.2">
      <c r="A441" s="9" t="s">
        <v>325</v>
      </c>
      <c r="B441" s="3" t="s">
        <v>275</v>
      </c>
      <c r="C441" s="3" t="s">
        <v>276</v>
      </c>
      <c r="D441" s="3" t="s">
        <v>277</v>
      </c>
      <c r="E441" s="3" t="s">
        <v>291</v>
      </c>
      <c r="F441" s="3">
        <v>15900</v>
      </c>
      <c r="G441" s="3" t="s">
        <v>0</v>
      </c>
      <c r="H441" s="7"/>
      <c r="I441" s="7"/>
      <c r="J441" s="11">
        <f>J442</f>
        <v>56</v>
      </c>
      <c r="K441" s="11"/>
      <c r="L441" s="11"/>
      <c r="M441" s="11">
        <f>M442</f>
        <v>56</v>
      </c>
      <c r="N441" s="18"/>
      <c r="O441" s="21"/>
      <c r="P441" s="21">
        <f>P442</f>
        <v>56</v>
      </c>
      <c r="Q441" s="27">
        <f t="shared" si="159"/>
        <v>1</v>
      </c>
    </row>
    <row r="442" spans="1:17" ht="48" customHeight="1" x14ac:dyDescent="0.2">
      <c r="A442" s="9" t="s">
        <v>57</v>
      </c>
      <c r="B442" s="3" t="s">
        <v>275</v>
      </c>
      <c r="C442" s="3" t="s">
        <v>276</v>
      </c>
      <c r="D442" s="3" t="s">
        <v>277</v>
      </c>
      <c r="E442" s="3" t="s">
        <v>291</v>
      </c>
      <c r="F442" s="3">
        <v>15900</v>
      </c>
      <c r="G442" s="3" t="s">
        <v>58</v>
      </c>
      <c r="H442" s="7"/>
      <c r="I442" s="7"/>
      <c r="J442" s="11">
        <f>J443</f>
        <v>56</v>
      </c>
      <c r="K442" s="11"/>
      <c r="L442" s="11"/>
      <c r="M442" s="11">
        <f>M443</f>
        <v>56</v>
      </c>
      <c r="N442" s="18"/>
      <c r="O442" s="21"/>
      <c r="P442" s="21">
        <f>P443</f>
        <v>56</v>
      </c>
      <c r="Q442" s="27">
        <f t="shared" si="159"/>
        <v>1</v>
      </c>
    </row>
    <row r="443" spans="1:17" ht="48" customHeight="1" x14ac:dyDescent="0.2">
      <c r="A443" s="9" t="s">
        <v>59</v>
      </c>
      <c r="B443" s="3" t="s">
        <v>275</v>
      </c>
      <c r="C443" s="3" t="s">
        <v>276</v>
      </c>
      <c r="D443" s="3" t="s">
        <v>277</v>
      </c>
      <c r="E443" s="3" t="s">
        <v>291</v>
      </c>
      <c r="F443" s="3">
        <v>15900</v>
      </c>
      <c r="G443" s="3" t="s">
        <v>60</v>
      </c>
      <c r="H443" s="7"/>
      <c r="I443" s="7"/>
      <c r="J443" s="11">
        <v>56</v>
      </c>
      <c r="K443" s="11">
        <v>56</v>
      </c>
      <c r="L443" s="11">
        <v>56</v>
      </c>
      <c r="M443" s="11">
        <v>56</v>
      </c>
      <c r="N443" s="11">
        <v>56</v>
      </c>
      <c r="O443" s="11">
        <v>56</v>
      </c>
      <c r="P443" s="11">
        <v>56</v>
      </c>
      <c r="Q443" s="27">
        <f t="shared" si="159"/>
        <v>1</v>
      </c>
    </row>
    <row r="444" spans="1:17" ht="89.25" customHeight="1" x14ac:dyDescent="0.2">
      <c r="A444" s="9" t="s">
        <v>326</v>
      </c>
      <c r="B444" s="3" t="s">
        <v>275</v>
      </c>
      <c r="C444" s="3" t="s">
        <v>276</v>
      </c>
      <c r="D444" s="3" t="s">
        <v>277</v>
      </c>
      <c r="E444" s="3" t="s">
        <v>291</v>
      </c>
      <c r="F444" s="3">
        <v>15930</v>
      </c>
      <c r="G444" s="3" t="s">
        <v>0</v>
      </c>
      <c r="H444" s="7"/>
      <c r="I444" s="7"/>
      <c r="J444" s="11">
        <f>J445</f>
        <v>48.2</v>
      </c>
      <c r="K444" s="11"/>
      <c r="L444" s="11"/>
      <c r="M444" s="11">
        <f>M445</f>
        <v>48.2</v>
      </c>
      <c r="N444" s="18"/>
      <c r="O444" s="21"/>
      <c r="P444" s="21">
        <f>P445</f>
        <v>48.2</v>
      </c>
      <c r="Q444" s="27">
        <f t="shared" si="159"/>
        <v>1</v>
      </c>
    </row>
    <row r="445" spans="1:17" ht="131.25" customHeight="1" x14ac:dyDescent="0.2">
      <c r="A445" s="9" t="s">
        <v>57</v>
      </c>
      <c r="B445" s="3" t="s">
        <v>275</v>
      </c>
      <c r="C445" s="3" t="s">
        <v>276</v>
      </c>
      <c r="D445" s="3" t="s">
        <v>277</v>
      </c>
      <c r="E445" s="3" t="s">
        <v>291</v>
      </c>
      <c r="F445" s="3">
        <v>15930</v>
      </c>
      <c r="G445" s="3" t="s">
        <v>58</v>
      </c>
      <c r="H445" s="7"/>
      <c r="I445" s="7"/>
      <c r="J445" s="11">
        <f>J446</f>
        <v>48.2</v>
      </c>
      <c r="K445" s="11"/>
      <c r="L445" s="11"/>
      <c r="M445" s="11">
        <f>M446</f>
        <v>48.2</v>
      </c>
      <c r="N445" s="18"/>
      <c r="O445" s="21"/>
      <c r="P445" s="21">
        <f>P446</f>
        <v>48.2</v>
      </c>
      <c r="Q445" s="27">
        <f t="shared" si="159"/>
        <v>1</v>
      </c>
    </row>
    <row r="446" spans="1:17" ht="48" customHeight="1" x14ac:dyDescent="0.2">
      <c r="A446" s="9" t="s">
        <v>59</v>
      </c>
      <c r="B446" s="3" t="s">
        <v>275</v>
      </c>
      <c r="C446" s="3" t="s">
        <v>276</v>
      </c>
      <c r="D446" s="3" t="s">
        <v>277</v>
      </c>
      <c r="E446" s="3" t="s">
        <v>291</v>
      </c>
      <c r="F446" s="3">
        <v>15930</v>
      </c>
      <c r="G446" s="3" t="s">
        <v>60</v>
      </c>
      <c r="H446" s="7"/>
      <c r="I446" s="7"/>
      <c r="J446" s="11">
        <v>48.2</v>
      </c>
      <c r="K446" s="11">
        <v>48.2</v>
      </c>
      <c r="L446" s="11">
        <v>48.2</v>
      </c>
      <c r="M446" s="11">
        <v>48.2</v>
      </c>
      <c r="N446" s="11">
        <v>48.2</v>
      </c>
      <c r="O446" s="11">
        <v>48.2</v>
      </c>
      <c r="P446" s="11">
        <v>48.2</v>
      </c>
      <c r="Q446" s="27">
        <f t="shared" si="159"/>
        <v>1</v>
      </c>
    </row>
    <row r="447" spans="1:17" ht="71.25" customHeight="1" x14ac:dyDescent="0.2">
      <c r="A447" s="9" t="s">
        <v>61</v>
      </c>
      <c r="B447" s="3" t="s">
        <v>275</v>
      </c>
      <c r="C447" s="3" t="s">
        <v>276</v>
      </c>
      <c r="D447" s="3" t="s">
        <v>277</v>
      </c>
      <c r="E447" s="3" t="s">
        <v>291</v>
      </c>
      <c r="F447" s="3" t="s">
        <v>62</v>
      </c>
      <c r="G447" s="10" t="s">
        <v>0</v>
      </c>
      <c r="H447" s="11">
        <v>12900</v>
      </c>
      <c r="I447" s="11"/>
      <c r="J447" s="11">
        <f>J448</f>
        <v>12.9</v>
      </c>
      <c r="K447" s="11">
        <v>12900</v>
      </c>
      <c r="L447" s="11"/>
      <c r="M447" s="11">
        <f>M448</f>
        <v>12.9</v>
      </c>
      <c r="N447" s="18">
        <f t="shared" ref="N447:O448" si="169">N448</f>
        <v>0</v>
      </c>
      <c r="O447" s="21">
        <f t="shared" si="169"/>
        <v>0</v>
      </c>
      <c r="P447" s="21">
        <f>P448</f>
        <v>12.7</v>
      </c>
      <c r="Q447" s="27">
        <f t="shared" si="159"/>
        <v>0.98449612403100772</v>
      </c>
    </row>
    <row r="448" spans="1:17" ht="48" customHeight="1" x14ac:dyDescent="0.2">
      <c r="A448" s="9" t="s">
        <v>38</v>
      </c>
      <c r="B448" s="3" t="s">
        <v>275</v>
      </c>
      <c r="C448" s="3" t="s">
        <v>276</v>
      </c>
      <c r="D448" s="3" t="s">
        <v>277</v>
      </c>
      <c r="E448" s="3" t="s">
        <v>291</v>
      </c>
      <c r="F448" s="3" t="s">
        <v>62</v>
      </c>
      <c r="G448" s="3" t="s">
        <v>39</v>
      </c>
      <c r="H448" s="11">
        <v>12900</v>
      </c>
      <c r="I448" s="11"/>
      <c r="J448" s="11">
        <f>J449</f>
        <v>12.9</v>
      </c>
      <c r="K448" s="11">
        <v>12900</v>
      </c>
      <c r="L448" s="11"/>
      <c r="M448" s="11">
        <f>M449</f>
        <v>12.9</v>
      </c>
      <c r="N448" s="18">
        <f t="shared" si="169"/>
        <v>0</v>
      </c>
      <c r="O448" s="21">
        <f t="shared" si="169"/>
        <v>0</v>
      </c>
      <c r="P448" s="21">
        <f>P449</f>
        <v>12.7</v>
      </c>
      <c r="Q448" s="27">
        <f t="shared" si="159"/>
        <v>0.98449612403100772</v>
      </c>
    </row>
    <row r="449" spans="1:17" ht="48" customHeight="1" x14ac:dyDescent="0.2">
      <c r="A449" s="9" t="s">
        <v>40</v>
      </c>
      <c r="B449" s="3" t="s">
        <v>275</v>
      </c>
      <c r="C449" s="3" t="s">
        <v>276</v>
      </c>
      <c r="D449" s="3" t="s">
        <v>277</v>
      </c>
      <c r="E449" s="3" t="s">
        <v>291</v>
      </c>
      <c r="F449" s="3" t="s">
        <v>62</v>
      </c>
      <c r="G449" s="3" t="s">
        <v>41</v>
      </c>
      <c r="H449" s="11">
        <v>12900</v>
      </c>
      <c r="I449" s="11"/>
      <c r="J449" s="11">
        <v>12.9</v>
      </c>
      <c r="K449" s="11">
        <v>12.9</v>
      </c>
      <c r="L449" s="11">
        <v>12.9</v>
      </c>
      <c r="M449" s="11">
        <v>12.9</v>
      </c>
      <c r="N449" s="18"/>
      <c r="O449" s="21"/>
      <c r="P449" s="21">
        <v>12.7</v>
      </c>
      <c r="Q449" s="27">
        <f t="shared" si="159"/>
        <v>0.98449612403100772</v>
      </c>
    </row>
    <row r="450" spans="1:17" ht="90.75" customHeight="1" x14ac:dyDescent="0.2">
      <c r="A450" s="9" t="s">
        <v>292</v>
      </c>
      <c r="B450" s="3" t="s">
        <v>275</v>
      </c>
      <c r="C450" s="3" t="s">
        <v>276</v>
      </c>
      <c r="D450" s="3" t="s">
        <v>277</v>
      </c>
      <c r="E450" s="3" t="s">
        <v>291</v>
      </c>
      <c r="F450" s="3" t="s">
        <v>293</v>
      </c>
      <c r="G450" s="10" t="s">
        <v>0</v>
      </c>
      <c r="H450" s="11">
        <v>1494459</v>
      </c>
      <c r="I450" s="11"/>
      <c r="J450" s="11">
        <f>J451</f>
        <v>1555.5</v>
      </c>
      <c r="K450" s="11">
        <v>1494459</v>
      </c>
      <c r="L450" s="11"/>
      <c r="M450" s="11">
        <f>M451</f>
        <v>1555.5</v>
      </c>
      <c r="N450" s="18">
        <f t="shared" ref="N450:O451" si="170">N451</f>
        <v>0</v>
      </c>
      <c r="O450" s="21">
        <f t="shared" si="170"/>
        <v>0</v>
      </c>
      <c r="P450" s="21">
        <f>P451</f>
        <v>1549.5</v>
      </c>
      <c r="Q450" s="27">
        <f t="shared" si="159"/>
        <v>0.99614271938283505</v>
      </c>
    </row>
    <row r="451" spans="1:17" ht="144" customHeight="1" x14ac:dyDescent="0.2">
      <c r="A451" s="9" t="s">
        <v>57</v>
      </c>
      <c r="B451" s="3" t="s">
        <v>275</v>
      </c>
      <c r="C451" s="3" t="s">
        <v>276</v>
      </c>
      <c r="D451" s="3" t="s">
        <v>277</v>
      </c>
      <c r="E451" s="3" t="s">
        <v>291</v>
      </c>
      <c r="F451" s="3" t="s">
        <v>293</v>
      </c>
      <c r="G451" s="3" t="s">
        <v>58</v>
      </c>
      <c r="H451" s="11">
        <v>1494459</v>
      </c>
      <c r="I451" s="11"/>
      <c r="J451" s="11">
        <f>J452</f>
        <v>1555.5</v>
      </c>
      <c r="K451" s="11">
        <v>1494459</v>
      </c>
      <c r="L451" s="11"/>
      <c r="M451" s="11">
        <f>M452</f>
        <v>1555.5</v>
      </c>
      <c r="N451" s="18">
        <f t="shared" si="170"/>
        <v>0</v>
      </c>
      <c r="O451" s="21">
        <f t="shared" si="170"/>
        <v>0</v>
      </c>
      <c r="P451" s="21">
        <f>P452</f>
        <v>1549.5</v>
      </c>
      <c r="Q451" s="27">
        <f t="shared" si="159"/>
        <v>0.99614271938283505</v>
      </c>
    </row>
    <row r="452" spans="1:17" ht="48" customHeight="1" x14ac:dyDescent="0.2">
      <c r="A452" s="9" t="s">
        <v>59</v>
      </c>
      <c r="B452" s="3" t="s">
        <v>275</v>
      </c>
      <c r="C452" s="3" t="s">
        <v>276</v>
      </c>
      <c r="D452" s="3" t="s">
        <v>277</v>
      </c>
      <c r="E452" s="3" t="s">
        <v>291</v>
      </c>
      <c r="F452" s="3" t="s">
        <v>293</v>
      </c>
      <c r="G452" s="3" t="s">
        <v>60</v>
      </c>
      <c r="H452" s="11">
        <v>1494459</v>
      </c>
      <c r="I452" s="11"/>
      <c r="J452" s="11">
        <v>1555.5</v>
      </c>
      <c r="K452" s="11">
        <v>1555.5</v>
      </c>
      <c r="L452" s="11">
        <v>1555.5</v>
      </c>
      <c r="M452" s="11">
        <v>1555.5</v>
      </c>
      <c r="N452" s="18"/>
      <c r="O452" s="21"/>
      <c r="P452" s="21">
        <v>1549.5</v>
      </c>
      <c r="Q452" s="27">
        <f t="shared" si="159"/>
        <v>0.99614271938283505</v>
      </c>
    </row>
    <row r="453" spans="1:17" ht="33.75" customHeight="1" x14ac:dyDescent="0.2">
      <c r="A453" s="35" t="s">
        <v>294</v>
      </c>
      <c r="B453" s="35"/>
      <c r="C453" s="35"/>
      <c r="D453" s="35"/>
      <c r="E453" s="35"/>
      <c r="F453" s="35"/>
      <c r="G453" s="35"/>
      <c r="H453" s="7">
        <v>553307775.19000006</v>
      </c>
      <c r="I453" s="7">
        <v>272472922.12</v>
      </c>
      <c r="J453" s="7">
        <f>J8+J335+J346+J357+J363+J374</f>
        <v>851826.50000000012</v>
      </c>
      <c r="K453" s="7">
        <v>548358770</v>
      </c>
      <c r="L453" s="7">
        <v>4402233.32</v>
      </c>
      <c r="M453" s="7">
        <f>M8+M335+M346+M357+M363+M374</f>
        <v>851775.60000000009</v>
      </c>
      <c r="N453" s="17">
        <f t="shared" ref="N453:O453" si="171">N8+N335+N346+N357+N363+N374</f>
        <v>370409058.03000009</v>
      </c>
      <c r="O453" s="20">
        <f t="shared" si="171"/>
        <v>370409058.03000009</v>
      </c>
      <c r="P453" s="20">
        <f>P8+P335+P346+P357+P363+P374</f>
        <v>773874.6</v>
      </c>
      <c r="Q453" s="31">
        <f t="shared" si="159"/>
        <v>0.90854281338887832</v>
      </c>
    </row>
  </sheetData>
  <mergeCells count="5">
    <mergeCell ref="K1:N1"/>
    <mergeCell ref="A5:N5"/>
    <mergeCell ref="A453:G453"/>
    <mergeCell ref="G2:P2"/>
    <mergeCell ref="A4:Q4"/>
  </mergeCells>
  <pageMargins left="0.98425196850393704" right="0.39370078740157483" top="0.55118110236220474" bottom="0.51181102362204722" header="0.31496062992125984" footer="0.31496062992125984"/>
  <pageSetup paperSize="9" scale="51" fitToHeight="0" orientation="portrait" r:id="rId1"/>
  <headerFooter differentFirst="1">
    <oddHeader>&amp;C&amp;P</oddHeader>
    <firstHeader>&amp;C&amp;P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2026-04-09T07:11:34Z</dcterms:modified>
</cp:coreProperties>
</file>